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65" yWindow="525" windowWidth="15480" windowHeight="10230" activeTab="0"/>
  </bookViews>
  <sheets>
    <sheet name="TRAVEL" sheetId="1" r:id="rId1"/>
    <sheet name="Extra Travel" sheetId="2" r:id="rId2"/>
    <sheet name="Extra Travel (2)" sheetId="3" r:id="rId3"/>
    <sheet name="Sheet3" sheetId="4" state="hidden" r:id="rId4"/>
    <sheet name="Sheet1" sheetId="5" r:id="rId5"/>
  </sheets>
  <definedNames>
    <definedName name="_xlfn.AGGREGATE" hidden="1">#NAME?</definedName>
    <definedName name="m">'TRAVEL'!$F$43</definedName>
    <definedName name="mileage">'TRAVEL'!$AA$17:$AA$19</definedName>
    <definedName name="PerDiem">'TRAVEL'!$P$1:$P$8</definedName>
    <definedName name="_xlnm.Print_Area" localSheetId="1">'Extra Travel'!$A$1:$K$51</definedName>
    <definedName name="_xlnm.Print_Area" localSheetId="2">'Extra Travel (2)'!$A$1:$K$51</definedName>
    <definedName name="_xlnm.Print_Area" localSheetId="0">'TRAVEL'!$A$1:$K$64</definedName>
  </definedNames>
  <calcPr fullCalcOnLoad="1"/>
</workbook>
</file>

<file path=xl/comments1.xml><?xml version="1.0" encoding="utf-8"?>
<comments xmlns="http://schemas.openxmlformats.org/spreadsheetml/2006/main">
  <authors>
    <author>PhelpsN</author>
    <author>harrisra</author>
  </authors>
  <commentList>
    <comment ref="B4" authorId="0">
      <text>
        <r>
          <rPr>
            <sz val="8"/>
            <rFont val="Tahoma"/>
            <family val="2"/>
          </rPr>
          <t xml:space="preserve">Please enter your department's name.
</t>
        </r>
      </text>
    </comment>
    <comment ref="I6" authorId="1">
      <text>
        <r>
          <rPr>
            <sz val="8"/>
            <rFont val="Tahoma"/>
            <family val="2"/>
          </rPr>
          <t xml:space="preserve">Please enter the Travelers  Banner Number here
</t>
        </r>
      </text>
    </comment>
    <comment ref="B10" authorId="0">
      <text>
        <r>
          <rPr>
            <sz val="8"/>
            <rFont val="Tahoma"/>
            <family val="2"/>
          </rPr>
          <t xml:space="preserve">Please enter your department's name.
</t>
        </r>
      </text>
    </comment>
  </commentList>
</comments>
</file>

<file path=xl/sharedStrings.xml><?xml version="1.0" encoding="utf-8"?>
<sst xmlns="http://schemas.openxmlformats.org/spreadsheetml/2006/main" count="454" uniqueCount="111">
  <si>
    <t>Department Name</t>
  </si>
  <si>
    <t>Traveler's Name</t>
  </si>
  <si>
    <t>Title</t>
  </si>
  <si>
    <t>City</t>
  </si>
  <si>
    <t>Zip</t>
  </si>
  <si>
    <t>Date</t>
  </si>
  <si>
    <t>Transportation</t>
  </si>
  <si>
    <t>Subsistence</t>
  </si>
  <si>
    <t>Registration</t>
  </si>
  <si>
    <t>In-State</t>
  </si>
  <si>
    <t>Foreign</t>
  </si>
  <si>
    <t>AMOUNT</t>
  </si>
  <si>
    <t>I have examined this reimbursement request and certify that it is just and reasonable.</t>
  </si>
  <si>
    <t>SECTION THREE:  DETAILED EXPENSE INFORMATION</t>
  </si>
  <si>
    <t>Day</t>
  </si>
  <si>
    <t>To</t>
  </si>
  <si>
    <t>Mode</t>
  </si>
  <si>
    <t>Amount</t>
  </si>
  <si>
    <t>Daily Totals</t>
  </si>
  <si>
    <t>Explanation</t>
  </si>
  <si>
    <t>Air</t>
  </si>
  <si>
    <t>Other</t>
  </si>
  <si>
    <t>Rental</t>
  </si>
  <si>
    <t>Traveler's Permanent Address</t>
  </si>
  <si>
    <t>Lodging</t>
  </si>
  <si>
    <t>Meals</t>
  </si>
  <si>
    <t>DETAILED EXPENSE INFORMATION</t>
  </si>
  <si>
    <t>From</t>
  </si>
  <si>
    <t>TOTAL EXPENSE:</t>
  </si>
  <si>
    <t>LESS ADVANCE</t>
  </si>
  <si>
    <t>TOTAL REIMBURSEMENT</t>
  </si>
  <si>
    <t>Type</t>
  </si>
  <si>
    <t>B</t>
  </si>
  <si>
    <t>L</t>
  </si>
  <si>
    <t>D</t>
  </si>
  <si>
    <t>H</t>
  </si>
  <si>
    <t>*</t>
  </si>
  <si>
    <t>Check #</t>
  </si>
  <si>
    <r>
      <t>Travel</t>
    </r>
    <r>
      <rPr>
        <sz val="8"/>
        <rFont val="Arial"/>
        <family val="2"/>
      </rPr>
      <t xml:space="preserve"> (Show each city visited)</t>
    </r>
  </si>
  <si>
    <t>*Total</t>
  </si>
  <si>
    <t>Time</t>
  </si>
  <si>
    <t>FROM:</t>
  </si>
  <si>
    <t>TO:</t>
  </si>
  <si>
    <t>Pd. Covered</t>
  </si>
  <si>
    <t>Phone Number</t>
  </si>
  <si>
    <t>SECTION THREE:  DETAILED EXPENSE INFORMATION, Continued</t>
  </si>
  <si>
    <t>TOTALS FOR THIS SIDE OF SHEET:</t>
  </si>
  <si>
    <t>Description:</t>
  </si>
  <si>
    <t>**Total</t>
  </si>
  <si>
    <r>
      <t>TAX DISCLOSURE</t>
    </r>
    <r>
      <rPr>
        <b/>
        <u val="single"/>
        <sz val="10"/>
        <rFont val="Arial"/>
        <family val="2"/>
      </rPr>
      <t xml:space="preserve"> (OPTIONAL):</t>
    </r>
    <r>
      <rPr>
        <sz val="10"/>
        <rFont val="Arial"/>
        <family val="0"/>
      </rPr>
      <t xml:space="preserve">  On the next line, list the description and total for items that were incurred on the trip, but are NOT to be reimbursed by travel.  </t>
    </r>
  </si>
  <si>
    <t>Breakfast</t>
  </si>
  <si>
    <t>Lunch</t>
  </si>
  <si>
    <t>Dinner</t>
  </si>
  <si>
    <t>Other:</t>
  </si>
  <si>
    <t>Totals from Pages 2 &amp; 3</t>
  </si>
  <si>
    <t>In-state</t>
  </si>
  <si>
    <t>Out-of-state</t>
  </si>
  <si>
    <t xml:space="preserve">  If Other, specify</t>
  </si>
  <si>
    <t>Special Travel Reimbursemt:</t>
  </si>
  <si>
    <t>mm/dd/yy</t>
  </si>
  <si>
    <t>Total Excess Lodging:</t>
  </si>
  <si>
    <t>Total Excess Meals:</t>
  </si>
  <si>
    <t>Airline Ticket (include/exclude)</t>
  </si>
  <si>
    <t>Hotel</t>
  </si>
  <si>
    <t>Sum meals</t>
  </si>
  <si>
    <t>Sum Hotels</t>
  </si>
  <si>
    <t>Total Meals</t>
  </si>
  <si>
    <t>Total Hotels</t>
  </si>
  <si>
    <t>Hotels</t>
  </si>
  <si>
    <t>Per Diem:</t>
  </si>
  <si>
    <t>Not In-state</t>
  </si>
  <si>
    <t>Out-of State</t>
  </si>
  <si>
    <t>Allowances:</t>
  </si>
  <si>
    <t>Allow/Day</t>
  </si>
  <si>
    <t>Total Allowed</t>
  </si>
  <si>
    <t>Excess</t>
  </si>
  <si>
    <t>Total Cost Est.</t>
  </si>
  <si>
    <t xml:space="preserve">**Transportation </t>
  </si>
  <si>
    <t>**Subsistence</t>
  </si>
  <si>
    <t>**Cost Estimate Detail:  Complete only if required</t>
  </si>
  <si>
    <t>**Other</t>
  </si>
  <si>
    <t>Other Pages: Hotels</t>
  </si>
  <si>
    <t>Other Pages: Meals</t>
  </si>
  <si>
    <t>*Other may include baggage, telephone, registration, parking, taxi, etc.</t>
  </si>
  <si>
    <t>Airline</t>
  </si>
  <si>
    <t>SECTION TWO:  FOAPAL</t>
  </si>
  <si>
    <r>
      <t xml:space="preserve">    </t>
    </r>
    <r>
      <rPr>
        <sz val="8"/>
        <rFont val="Arial"/>
        <family val="2"/>
      </rPr>
      <t xml:space="preserve">    Banner ID</t>
    </r>
  </si>
  <si>
    <t>PROG (4 )</t>
  </si>
  <si>
    <t>ACCT (5)</t>
  </si>
  <si>
    <r>
      <t>FUND</t>
    </r>
    <r>
      <rPr>
        <sz val="11"/>
        <color indexed="8"/>
        <rFont val="Arial"/>
        <family val="2"/>
      </rPr>
      <t xml:space="preserve"> (6)</t>
    </r>
  </si>
  <si>
    <r>
      <t>ORGN</t>
    </r>
    <r>
      <rPr>
        <sz val="11"/>
        <color indexed="8"/>
        <rFont val="Arial"/>
        <family val="2"/>
      </rPr>
      <t xml:space="preserve"> (6) </t>
    </r>
  </si>
  <si>
    <t>State</t>
  </si>
  <si>
    <t>--------------</t>
  </si>
  <si>
    <t>Under Penalities of perjury I certify this is a true and accurate statement of the city of lodging, expenses, and allowances incurred in the service of the state.  I certify that I have not received any reimbursement for this trip from an outside agency.  If I have received outside reimbursement or if I receive outside reimbursement in the future. I understand that it must be remitted to my department‘s designated collection point of deposit. By my signature, I acknowledge that my travel advance must be repaid within 30 days of the completion of my travel. I further acknowledge that if I do not repay my travel advance as indicated, my signature constitutes authorization for ECU’s Payroll Department to deduct the unpaid portion of my travel advance from my paycheck.</t>
  </si>
  <si>
    <t>SECTION ONE: TRAVEL AUTHORIZATION</t>
  </si>
  <si>
    <t>Approval Signature (Print, Sign &amp; Date)</t>
  </si>
  <si>
    <t>Traveler's Signature (Print, Sign &amp; Date)</t>
  </si>
  <si>
    <t xml:space="preserve">Approval Signature (Print,Sign &amp; Date) </t>
  </si>
  <si>
    <t>Prepared By    (Print &amp; Sign) REQUIRED</t>
  </si>
  <si>
    <t>(REQUIRED)</t>
  </si>
  <si>
    <t>Pre-Approval Signature(Print &amp; Sign)</t>
  </si>
  <si>
    <t>$</t>
  </si>
  <si>
    <r>
      <t xml:space="preserve">   TRAVEL AUTHORIZATION / REIMBURSEMENT FOR TRAVEL                                                                                    For Non-ECU Employees &amp; Non-Students     </t>
    </r>
    <r>
      <rPr>
        <sz val="12"/>
        <rFont val="Arial"/>
        <family val="2"/>
      </rPr>
      <t xml:space="preserve">                                                                    </t>
    </r>
  </si>
  <si>
    <t>Pers Veh.</t>
  </si>
  <si>
    <t>Approval Signature (Print, Sign &amp; Date) if Applicable</t>
  </si>
  <si>
    <t>Pers Veh Miles</t>
  </si>
  <si>
    <t>Explanation: Destination and Purpose of Trip:</t>
  </si>
  <si>
    <t>ACTV (OPT)</t>
  </si>
  <si>
    <r>
      <t>LOCN</t>
    </r>
    <r>
      <rPr>
        <u val="single"/>
        <sz val="10"/>
        <color indexed="8"/>
        <rFont val="Arial"/>
        <family val="2"/>
      </rPr>
      <t>(OPT)</t>
    </r>
  </si>
  <si>
    <r>
      <rPr>
        <sz val="10"/>
        <rFont val="Arial"/>
        <family val="2"/>
      </rPr>
      <t xml:space="preserve"> Travel office only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TM#       </t>
    </r>
  </si>
  <si>
    <t>Travel (Show each city visited)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</si>
</sst>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\-00\-0000"/>
    <numFmt numFmtId="167" formatCode="00000"/>
    <numFmt numFmtId="168" formatCode="m/d/yy\ h:mm\ AM/PM"/>
    <numFmt numFmtId="169" formatCode="00000\-0000"/>
    <numFmt numFmtId="170" formatCode="mm/dd/yy"/>
    <numFmt numFmtId="171" formatCode="&quot;$&quot;#,##0.00"/>
    <numFmt numFmtId="172" formatCode="[$-409]dddd\,\ mmmm\ dd\,\ yyyy"/>
    <numFmt numFmtId="173" formatCode="m/d/yyyy;@"/>
    <numFmt numFmtId="174" formatCode="[$-409]h:mm:ss\ AM/PM"/>
    <numFmt numFmtId="175" formatCode="[$-409]h:mm\ AM/PM;@"/>
    <numFmt numFmtId="176" formatCode="h:mm;@"/>
    <numFmt numFmtId="177" formatCode="_(&quot;$&quot;* #,##0.000_);_(&quot;$&quot;* \(#,##0.000\);_(&quot;$&quot;* &quot;-&quot;???_);_(@_)"/>
  </numFmts>
  <fonts count="5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44" fontId="0" fillId="0" borderId="12" xfId="44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/>
    </xf>
    <xf numFmtId="44" fontId="0" fillId="0" borderId="15" xfId="44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4" fontId="0" fillId="0" borderId="26" xfId="44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wrapText="1"/>
    </xf>
    <xf numFmtId="0" fontId="3" fillId="0" borderId="11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 quotePrefix="1">
      <alignment/>
      <protection/>
    </xf>
    <xf numFmtId="0" fontId="0" fillId="34" borderId="17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44" fontId="0" fillId="0" borderId="30" xfId="0" applyNumberFormat="1" applyFont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 locked="0"/>
    </xf>
    <xf numFmtId="171" fontId="0" fillId="0" borderId="16" xfId="0" applyNumberFormat="1" applyFill="1" applyBorder="1" applyAlignment="1" applyProtection="1">
      <alignment horizontal="center"/>
      <protection locked="0"/>
    </xf>
    <xf numFmtId="171" fontId="0" fillId="0" borderId="25" xfId="44" applyNumberFormat="1" applyFont="1" applyBorder="1" applyAlignment="1" applyProtection="1">
      <alignment horizontal="center"/>
      <protection/>
    </xf>
    <xf numFmtId="171" fontId="0" fillId="33" borderId="12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ont="1" applyAlignment="1" applyProtection="1">
      <alignment/>
      <protection locked="0"/>
    </xf>
    <xf numFmtId="44" fontId="0" fillId="0" borderId="0" xfId="44" applyFont="1" applyBorder="1" applyAlignment="1">
      <alignment/>
    </xf>
    <xf numFmtId="0" fontId="0" fillId="33" borderId="17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/>
      <protection/>
    </xf>
    <xf numFmtId="0" fontId="3" fillId="35" borderId="34" xfId="0" applyFont="1" applyFill="1" applyBorder="1" applyAlignment="1" applyProtection="1">
      <alignment horizontal="left" vertical="center"/>
      <protection/>
    </xf>
    <xf numFmtId="49" fontId="16" fillId="0" borderId="12" xfId="0" applyNumberFormat="1" applyFont="1" applyBorder="1" applyAlignment="1" applyProtection="1">
      <alignment horizontal="center"/>
      <protection locked="0"/>
    </xf>
    <xf numFmtId="171" fontId="16" fillId="0" borderId="12" xfId="44" applyNumberFormat="1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0" fillId="35" borderId="0" xfId="0" applyNumberFormat="1" applyFill="1" applyBorder="1" applyAlignment="1" applyProtection="1">
      <alignment horizontal="center"/>
      <protection/>
    </xf>
    <xf numFmtId="44" fontId="0" fillId="0" borderId="12" xfId="44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173" fontId="3" fillId="0" borderId="31" xfId="0" applyNumberFormat="1" applyFont="1" applyBorder="1" applyAlignment="1" applyProtection="1">
      <alignment horizontal="left"/>
      <protection locked="0"/>
    </xf>
    <xf numFmtId="176" fontId="3" fillId="0" borderId="34" xfId="0" applyNumberFormat="1" applyFont="1" applyBorder="1" applyAlignment="1" applyProtection="1">
      <alignment horizontal="left"/>
      <protection locked="0"/>
    </xf>
    <xf numFmtId="177" fontId="0" fillId="0" borderId="0" xfId="44" applyNumberFormat="1" applyFont="1" applyAlignment="1">
      <alignment/>
    </xf>
    <xf numFmtId="0" fontId="0" fillId="0" borderId="29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 horizontal="center"/>
      <protection/>
    </xf>
    <xf numFmtId="44" fontId="0" fillId="0" borderId="35" xfId="44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44" fontId="0" fillId="0" borderId="38" xfId="44" applyFont="1" applyBorder="1" applyAlignment="1" applyProtection="1">
      <alignment/>
      <protection locked="0"/>
    </xf>
    <xf numFmtId="0" fontId="0" fillId="36" borderId="16" xfId="0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/>
      <protection/>
    </xf>
    <xf numFmtId="44" fontId="0" fillId="0" borderId="16" xfId="44" applyFont="1" applyBorder="1" applyAlignment="1" applyProtection="1">
      <alignment/>
      <protection locked="0"/>
    </xf>
    <xf numFmtId="44" fontId="0" fillId="34" borderId="11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0" borderId="12" xfId="0" applyFont="1" applyBorder="1" applyAlignment="1" applyProtection="1" quotePrefix="1">
      <alignment/>
      <protection locked="0"/>
    </xf>
    <xf numFmtId="0" fontId="3" fillId="0" borderId="33" xfId="0" applyFont="1" applyBorder="1" applyAlignment="1" applyProtection="1">
      <alignment/>
      <protection/>
    </xf>
    <xf numFmtId="0" fontId="0" fillId="0" borderId="0" xfId="0" applyAlignment="1">
      <alignment vertical="top"/>
    </xf>
    <xf numFmtId="49" fontId="1" fillId="0" borderId="0" xfId="42" applyNumberFormat="1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33" borderId="18" xfId="0" applyFont="1" applyFill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/>
      <protection/>
    </xf>
    <xf numFmtId="0" fontId="16" fillId="37" borderId="10" xfId="0" applyFont="1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3" fillId="33" borderId="33" xfId="0" applyFont="1" applyFill="1" applyBorder="1" applyAlignment="1" applyProtection="1">
      <alignment horizontal="left" vertical="top" wrapText="1"/>
      <protection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17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 quotePrefix="1">
      <alignment/>
      <protection locked="0"/>
    </xf>
    <xf numFmtId="44" fontId="0" fillId="0" borderId="29" xfId="44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center"/>
      <protection/>
    </xf>
    <xf numFmtId="44" fontId="0" fillId="0" borderId="40" xfId="44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0" fillId="33" borderId="39" xfId="0" applyFill="1" applyBorder="1" applyAlignment="1" applyProtection="1">
      <alignment horizontal="left"/>
      <protection locked="0"/>
    </xf>
    <xf numFmtId="0" fontId="0" fillId="33" borderId="43" xfId="0" applyFill="1" applyBorder="1" applyAlignment="1" applyProtection="1">
      <alignment horizontal="left"/>
      <protection locked="0"/>
    </xf>
    <xf numFmtId="0" fontId="0" fillId="33" borderId="44" xfId="0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 applyProtection="1">
      <alignment horizontal="right"/>
      <protection/>
    </xf>
    <xf numFmtId="0" fontId="10" fillId="33" borderId="33" xfId="0" applyFont="1" applyFill="1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0" borderId="30" xfId="0" applyFont="1" applyBorder="1" applyAlignment="1" applyProtection="1" quotePrefix="1">
      <alignment/>
      <protection/>
    </xf>
    <xf numFmtId="44" fontId="0" fillId="0" borderId="30" xfId="44" applyFont="1" applyBorder="1" applyAlignment="1" applyProtection="1">
      <alignment/>
      <protection locked="0"/>
    </xf>
    <xf numFmtId="0" fontId="0" fillId="36" borderId="30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/>
      <protection locked="0"/>
    </xf>
    <xf numFmtId="44" fontId="0" fillId="0" borderId="45" xfId="44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 quotePrefix="1">
      <alignment/>
      <protection locked="0"/>
    </xf>
    <xf numFmtId="44" fontId="0" fillId="0" borderId="48" xfId="44" applyFont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horizontal="center"/>
      <protection/>
    </xf>
    <xf numFmtId="0" fontId="3" fillId="0" borderId="4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51" xfId="0" applyFont="1" applyBorder="1" applyAlignment="1">
      <alignment/>
    </xf>
    <xf numFmtId="44" fontId="0" fillId="0" borderId="51" xfId="0" applyNumberFormat="1" applyFont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44" fontId="0" fillId="0" borderId="50" xfId="44" applyFont="1" applyBorder="1" applyAlignment="1" applyProtection="1">
      <alignment/>
      <protection locked="0"/>
    </xf>
    <xf numFmtId="0" fontId="14" fillId="0" borderId="24" xfId="0" applyFont="1" applyFill="1" applyBorder="1" applyAlignment="1" applyProtection="1">
      <alignment wrapText="1"/>
      <protection/>
    </xf>
    <xf numFmtId="0" fontId="14" fillId="0" borderId="23" xfId="0" applyFont="1" applyFill="1" applyBorder="1" applyAlignment="1" applyProtection="1">
      <alignment wrapText="1"/>
      <protection/>
    </xf>
    <xf numFmtId="0" fontId="18" fillId="0" borderId="29" xfId="0" applyFont="1" applyBorder="1" applyAlignment="1" applyProtection="1">
      <alignment horizontal="center"/>
      <protection/>
    </xf>
    <xf numFmtId="0" fontId="16" fillId="37" borderId="18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1" fontId="0" fillId="0" borderId="28" xfId="0" applyNumberFormat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/>
    </xf>
    <xf numFmtId="0" fontId="0" fillId="0" borderId="39" xfId="0" applyBorder="1" applyAlignment="1">
      <alignment/>
    </xf>
    <xf numFmtId="0" fontId="1" fillId="34" borderId="10" xfId="0" applyFont="1" applyFill="1" applyBorder="1" applyAlignment="1" applyProtection="1">
      <alignment horizontal="center"/>
      <protection/>
    </xf>
    <xf numFmtId="0" fontId="0" fillId="38" borderId="18" xfId="0" applyFont="1" applyFill="1" applyBorder="1" applyAlignment="1" applyProtection="1">
      <alignment/>
      <protection/>
    </xf>
    <xf numFmtId="0" fontId="0" fillId="38" borderId="33" xfId="0" applyFont="1" applyFill="1" applyBorder="1" applyAlignment="1" applyProtection="1">
      <alignment/>
      <protection/>
    </xf>
    <xf numFmtId="0" fontId="0" fillId="38" borderId="19" xfId="0" applyFont="1" applyFill="1" applyBorder="1" applyAlignment="1" applyProtection="1">
      <alignment/>
      <protection/>
    </xf>
    <xf numFmtId="0" fontId="3" fillId="38" borderId="10" xfId="0" applyFont="1" applyFill="1" applyBorder="1" applyAlignment="1" applyProtection="1">
      <alignment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29" xfId="0" applyFont="1" applyBorder="1" applyAlignment="1" applyProtection="1">
      <alignment horizontal="center" wrapText="1"/>
      <protection/>
    </xf>
    <xf numFmtId="0" fontId="2" fillId="35" borderId="53" xfId="0" applyFont="1" applyFill="1" applyBorder="1" applyAlignment="1" applyProtection="1">
      <alignment horizontal="left"/>
      <protection/>
    </xf>
    <xf numFmtId="0" fontId="2" fillId="35" borderId="54" xfId="0" applyFont="1" applyFill="1" applyBorder="1" applyAlignment="1" applyProtection="1">
      <alignment horizontal="left"/>
      <protection/>
    </xf>
    <xf numFmtId="0" fontId="2" fillId="35" borderId="55" xfId="0" applyFont="1" applyFill="1" applyBorder="1" applyAlignment="1" applyProtection="1">
      <alignment horizontal="left"/>
      <protection/>
    </xf>
    <xf numFmtId="0" fontId="2" fillId="35" borderId="56" xfId="0" applyFont="1" applyFill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35" borderId="23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left" vertical="top"/>
      <protection/>
    </xf>
    <xf numFmtId="0" fontId="13" fillId="0" borderId="57" xfId="0" applyFont="1" applyFill="1" applyBorder="1" applyAlignment="1" applyProtection="1">
      <alignment horizontal="center" vertical="top"/>
      <protection/>
    </xf>
    <xf numFmtId="0" fontId="3" fillId="0" borderId="28" xfId="0" applyFont="1" applyBorder="1" applyAlignment="1" applyProtection="1">
      <alignment horizontal="center" vertical="top"/>
      <protection/>
    </xf>
    <xf numFmtId="0" fontId="2" fillId="0" borderId="39" xfId="0" applyFont="1" applyBorder="1" applyAlignment="1" applyProtection="1">
      <alignment/>
      <protection/>
    </xf>
    <xf numFmtId="0" fontId="3" fillId="0" borderId="43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13" fillId="0" borderId="58" xfId="0" applyFont="1" applyFill="1" applyBorder="1" applyAlignment="1" applyProtection="1">
      <alignment horizontal="left" vertical="top" wrapText="1"/>
      <protection/>
    </xf>
    <xf numFmtId="0" fontId="13" fillId="0" borderId="59" xfId="0" applyFont="1" applyFill="1" applyBorder="1" applyAlignment="1" applyProtection="1">
      <alignment horizontal="left" vertical="top" wrapText="1"/>
      <protection/>
    </xf>
    <xf numFmtId="171" fontId="16" fillId="0" borderId="43" xfId="44" applyNumberFormat="1" applyFont="1" applyBorder="1" applyAlignment="1" applyProtection="1">
      <alignment horizontal="center"/>
      <protection locked="0"/>
    </xf>
    <xf numFmtId="171" fontId="16" fillId="0" borderId="32" xfId="44" applyNumberFormat="1" applyFont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/>
    </xf>
    <xf numFmtId="0" fontId="18" fillId="0" borderId="3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71" fontId="0" fillId="35" borderId="0" xfId="44" applyNumberFormat="1" applyFont="1" applyFill="1" applyBorder="1" applyAlignment="1" applyProtection="1">
      <alignment horizontal="right"/>
      <protection/>
    </xf>
    <xf numFmtId="171" fontId="0" fillId="35" borderId="17" xfId="44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44" fontId="0" fillId="0" borderId="50" xfId="0" applyNumberFormat="1" applyFont="1" applyBorder="1" applyAlignment="1" applyProtection="1">
      <alignment horizontal="center"/>
      <protection/>
    </xf>
    <xf numFmtId="44" fontId="0" fillId="0" borderId="11" xfId="0" applyNumberFormat="1" applyFont="1" applyBorder="1" applyAlignment="1" applyProtection="1">
      <alignment horizontal="center"/>
      <protection/>
    </xf>
    <xf numFmtId="44" fontId="0" fillId="0" borderId="51" xfId="0" applyNumberFormat="1" applyFont="1" applyBorder="1" applyAlignment="1" applyProtection="1">
      <alignment horizontal="center"/>
      <protection/>
    </xf>
    <xf numFmtId="49" fontId="1" fillId="35" borderId="0" xfId="0" applyNumberFormat="1" applyFont="1" applyFill="1" applyBorder="1" applyAlignment="1" applyProtection="1">
      <alignment horizontal="center"/>
      <protection/>
    </xf>
    <xf numFmtId="16" fontId="0" fillId="0" borderId="60" xfId="0" applyNumberFormat="1" applyFont="1" applyBorder="1" applyAlignment="1" applyProtection="1">
      <alignment horizontal="center" wrapText="1"/>
      <protection locked="0"/>
    </xf>
    <xf numFmtId="16" fontId="0" fillId="0" borderId="61" xfId="0" applyNumberFormat="1" applyFont="1" applyBorder="1" applyAlignment="1" applyProtection="1">
      <alignment horizontal="center" wrapText="1"/>
      <protection locked="0"/>
    </xf>
    <xf numFmtId="16" fontId="0" fillId="0" borderId="52" xfId="0" applyNumberFormat="1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33" xfId="0" applyFont="1" applyBorder="1" applyAlignment="1" applyProtection="1">
      <alignment horizontal="left" vertical="top" wrapText="1"/>
      <protection/>
    </xf>
    <xf numFmtId="44" fontId="0" fillId="0" borderId="31" xfId="0" applyNumberFormat="1" applyBorder="1" applyAlignment="1" applyProtection="1">
      <alignment horizontal="center"/>
      <protection/>
    </xf>
    <xf numFmtId="44" fontId="0" fillId="0" borderId="34" xfId="0" applyNumberFormat="1" applyBorder="1" applyAlignment="1" applyProtection="1">
      <alignment horizontal="center"/>
      <protection/>
    </xf>
    <xf numFmtId="44" fontId="0" fillId="0" borderId="17" xfId="44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5" fillId="38" borderId="17" xfId="0" applyFont="1" applyFill="1" applyBorder="1" applyAlignment="1" applyProtection="1">
      <alignment horizontal="center"/>
      <protection/>
    </xf>
    <xf numFmtId="0" fontId="5" fillId="38" borderId="34" xfId="0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32" xfId="0" applyNumberFormat="1" applyFont="1" applyBorder="1" applyAlignment="1" applyProtection="1">
      <alignment horizontal="center"/>
      <protection locked="0"/>
    </xf>
    <xf numFmtId="0" fontId="2" fillId="35" borderId="62" xfId="0" applyFont="1" applyFill="1" applyBorder="1" applyAlignment="1" applyProtection="1">
      <alignment horizontal="left"/>
      <protection/>
    </xf>
    <xf numFmtId="0" fontId="2" fillId="35" borderId="21" xfId="0" applyFont="1" applyFill="1" applyBorder="1" applyAlignment="1" applyProtection="1">
      <alignment horizontal="left"/>
      <protection/>
    </xf>
    <xf numFmtId="0" fontId="2" fillId="35" borderId="54" xfId="0" applyFont="1" applyFill="1" applyBorder="1" applyAlignment="1" applyProtection="1">
      <alignment horizontal="left"/>
      <protection/>
    </xf>
    <xf numFmtId="0" fontId="2" fillId="35" borderId="56" xfId="0" applyFont="1" applyFill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 vertical="top"/>
      <protection/>
    </xf>
    <xf numFmtId="0" fontId="2" fillId="0" borderId="33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3" fillId="0" borderId="0" xfId="0" applyFont="1" applyBorder="1" applyAlignment="1">
      <alignment horizontal="center" wrapText="1" shrinkToFit="1"/>
    </xf>
    <xf numFmtId="49" fontId="0" fillId="35" borderId="0" xfId="0" applyNumberFormat="1" applyFill="1" applyBorder="1" applyAlignment="1" applyProtection="1">
      <alignment horizontal="center"/>
      <protection/>
    </xf>
    <xf numFmtId="44" fontId="0" fillId="0" borderId="0" xfId="0" applyNumberFormat="1" applyBorder="1" applyAlignment="1" applyProtection="1">
      <alignment horizontal="right"/>
      <protection/>
    </xf>
    <xf numFmtId="44" fontId="0" fillId="0" borderId="17" xfId="0" applyNumberForma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 vertical="top"/>
      <protection/>
    </xf>
    <xf numFmtId="0" fontId="2" fillId="0" borderId="34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167" fontId="0" fillId="0" borderId="10" xfId="0" applyNumberFormat="1" applyFont="1" applyBorder="1" applyAlignment="1" applyProtection="1">
      <alignment horizontal="center" vertical="center"/>
      <protection locked="0"/>
    </xf>
    <xf numFmtId="167" fontId="0" fillId="0" borderId="17" xfId="0" applyNumberForma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0" fillId="33" borderId="31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49" fontId="0" fillId="35" borderId="10" xfId="0" applyNumberFormat="1" applyFill="1" applyBorder="1" applyAlignment="1" applyProtection="1">
      <alignment horizontal="center"/>
      <protection/>
    </xf>
    <xf numFmtId="0" fontId="20" fillId="0" borderId="46" xfId="0" applyFont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/>
    </xf>
    <xf numFmtId="0" fontId="2" fillId="33" borderId="33" xfId="0" applyFont="1" applyFill="1" applyBorder="1" applyAlignment="1" applyProtection="1">
      <alignment horizontal="left" vertical="top" wrapText="1"/>
      <protection/>
    </xf>
    <xf numFmtId="0" fontId="2" fillId="33" borderId="39" xfId="0" applyFont="1" applyFill="1" applyBorder="1" applyAlignment="1" applyProtection="1">
      <alignment horizontal="left" vertical="top" wrapText="1"/>
      <protection/>
    </xf>
    <xf numFmtId="0" fontId="2" fillId="33" borderId="43" xfId="0" applyFont="1" applyFill="1" applyBorder="1" applyAlignment="1" applyProtection="1">
      <alignment horizontal="left" vertical="top" wrapText="1"/>
      <protection/>
    </xf>
    <xf numFmtId="0" fontId="2" fillId="33" borderId="32" xfId="0" applyFont="1" applyFill="1" applyBorder="1" applyAlignment="1" applyProtection="1">
      <alignment horizontal="left" vertical="top" wrapText="1"/>
      <protection/>
    </xf>
    <xf numFmtId="0" fontId="3" fillId="0" borderId="3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3" fillId="0" borderId="29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36" xfId="0" applyFont="1" applyBorder="1" applyAlignment="1" applyProtection="1">
      <alignment horizontal="left" vertical="top" wrapText="1"/>
      <protection/>
    </xf>
    <xf numFmtId="0" fontId="2" fillId="0" borderId="24" xfId="0" applyFont="1" applyBorder="1" applyAlignment="1" applyProtection="1">
      <alignment horizontal="left" vertical="top" wrapText="1"/>
      <protection/>
    </xf>
    <xf numFmtId="0" fontId="2" fillId="0" borderId="37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7" xfId="0" applyFont="1" applyBorder="1" applyAlignment="1" applyProtection="1">
      <alignment horizontal="left"/>
      <protection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left" vertical="top" wrapText="1"/>
      <protection/>
    </xf>
    <xf numFmtId="0" fontId="4" fillId="0" borderId="33" xfId="0" applyFont="1" applyBorder="1" applyAlignment="1" applyProtection="1">
      <alignment horizontal="left" vertical="top" wrapText="1"/>
      <protection/>
    </xf>
    <xf numFmtId="0" fontId="17" fillId="0" borderId="19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2" fillId="0" borderId="39" xfId="0" applyFont="1" applyBorder="1" applyAlignment="1" applyProtection="1">
      <alignment horizontal="left" vertical="top"/>
      <protection/>
    </xf>
    <xf numFmtId="0" fontId="2" fillId="0" borderId="43" xfId="0" applyFont="1" applyBorder="1" applyAlignment="1" applyProtection="1">
      <alignment horizontal="left" vertical="top"/>
      <protection/>
    </xf>
    <xf numFmtId="0" fontId="2" fillId="0" borderId="32" xfId="0" applyFont="1" applyBorder="1" applyAlignment="1" applyProtection="1">
      <alignment horizontal="left" vertical="top"/>
      <protection/>
    </xf>
    <xf numFmtId="0" fontId="0" fillId="0" borderId="62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44" fontId="0" fillId="0" borderId="50" xfId="0" applyNumberFormat="1" applyFont="1" applyBorder="1" applyAlignment="1">
      <alignment horizontal="center"/>
    </xf>
    <xf numFmtId="44" fontId="0" fillId="0" borderId="11" xfId="0" applyNumberFormat="1" applyFont="1" applyBorder="1" applyAlignment="1">
      <alignment horizontal="center"/>
    </xf>
    <xf numFmtId="44" fontId="0" fillId="0" borderId="51" xfId="0" applyNumberFormat="1" applyFont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0</xdr:rowOff>
    </xdr:from>
    <xdr:to>
      <xdr:col>8</xdr:col>
      <xdr:colOff>257175</xdr:colOff>
      <xdr:row>5</xdr:row>
      <xdr:rowOff>133350</xdr:rowOff>
    </xdr:to>
    <xdr:sp>
      <xdr:nvSpPr>
        <xdr:cNvPr id="1" name="WordArt 73"/>
        <xdr:cNvSpPr>
          <a:spLocks/>
        </xdr:cNvSpPr>
      </xdr:nvSpPr>
      <xdr:spPr>
        <a:xfrm>
          <a:off x="6934200" y="1171575"/>
          <a:ext cx="2476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147"/>
  <sheetViews>
    <sheetView showGridLines="0" tabSelected="1" zoomScale="110" zoomScaleNormal="110" workbookViewId="0" topLeftCell="A1">
      <selection activeCell="H51" sqref="H51"/>
    </sheetView>
  </sheetViews>
  <sheetFormatPr defaultColWidth="9.140625" defaultRowHeight="12.75"/>
  <cols>
    <col min="1" max="1" width="10.7109375" style="0" customWidth="1"/>
    <col min="2" max="2" width="20.00390625" style="0" customWidth="1"/>
    <col min="3" max="3" width="13.7109375" style="0" customWidth="1"/>
    <col min="4" max="4" width="14.00390625" style="0" customWidth="1"/>
    <col min="5" max="6" width="10.28125" style="0" customWidth="1"/>
    <col min="7" max="7" width="12.7109375" style="0" customWidth="1"/>
    <col min="8" max="8" width="12.140625" style="0" customWidth="1"/>
    <col min="9" max="9" width="11.140625" style="0" customWidth="1"/>
    <col min="10" max="10" width="11.8515625" style="0" customWidth="1"/>
    <col min="11" max="11" width="11.28125" style="0" customWidth="1"/>
    <col min="12" max="12" width="9.140625" style="0" hidden="1" customWidth="1"/>
    <col min="13" max="16" width="8.8515625" style="0" hidden="1" customWidth="1"/>
    <col min="17" max="17" width="12.00390625" style="0" hidden="1" customWidth="1"/>
    <col min="18" max="18" width="7.28125" style="0" hidden="1" customWidth="1"/>
    <col min="19" max="20" width="8.8515625" style="0" hidden="1" customWidth="1"/>
    <col min="21" max="21" width="11.28125" style="0" hidden="1" customWidth="1"/>
    <col min="22" max="25" width="8.8515625" style="0" hidden="1" customWidth="1"/>
    <col min="26" max="26" width="7.28125" style="0" hidden="1" customWidth="1"/>
    <col min="27" max="27" width="11.00390625" style="0" hidden="1" customWidth="1"/>
    <col min="28" max="29" width="8.8515625" style="0" hidden="1" customWidth="1"/>
    <col min="30" max="57" width="9.140625" style="0" hidden="1" customWidth="1"/>
    <col min="58" max="84" width="9.140625" style="0" customWidth="1"/>
  </cols>
  <sheetData>
    <row r="1" spans="1:31" s="115" customFormat="1" ht="33" customHeight="1" thickBot="1">
      <c r="A1" s="332" t="s">
        <v>102</v>
      </c>
      <c r="B1" s="333"/>
      <c r="C1" s="333"/>
      <c r="D1" s="333"/>
      <c r="E1" s="333"/>
      <c r="F1" s="333"/>
      <c r="G1" s="333"/>
      <c r="H1" s="333"/>
      <c r="I1" s="334" t="s">
        <v>109</v>
      </c>
      <c r="J1" s="334"/>
      <c r="K1" s="335"/>
      <c r="N1" s="116"/>
      <c r="P1" s="117">
        <v>3114</v>
      </c>
      <c r="S1" s="118">
        <v>3144</v>
      </c>
      <c r="Z1" s="119"/>
      <c r="AA1" s="115" t="s">
        <v>50</v>
      </c>
      <c r="AB1" s="120" t="s">
        <v>51</v>
      </c>
      <c r="AC1" s="120" t="s">
        <v>52</v>
      </c>
      <c r="AD1" s="121"/>
      <c r="AE1" s="121"/>
    </row>
    <row r="2" spans="1:31" ht="13.5" thickBot="1">
      <c r="A2" s="262" t="s">
        <v>94</v>
      </c>
      <c r="B2" s="263"/>
      <c r="C2" s="263"/>
      <c r="D2" s="263"/>
      <c r="E2" s="263"/>
      <c r="F2" s="264"/>
      <c r="G2" s="264"/>
      <c r="H2" s="264"/>
      <c r="I2" s="264"/>
      <c r="J2" s="264"/>
      <c r="K2" s="265"/>
      <c r="P2" s="7">
        <v>3115</v>
      </c>
      <c r="U2" t="s">
        <v>55</v>
      </c>
      <c r="Z2" s="2"/>
      <c r="AA2" s="80">
        <v>10.1</v>
      </c>
      <c r="AB2" s="80">
        <v>13.3</v>
      </c>
      <c r="AC2" s="80">
        <v>23.1</v>
      </c>
      <c r="AD2" s="3"/>
      <c r="AE2" s="3"/>
    </row>
    <row r="3" spans="1:31" ht="21" customHeight="1">
      <c r="A3" s="49">
        <v>1</v>
      </c>
      <c r="B3" s="338" t="s">
        <v>0</v>
      </c>
      <c r="C3" s="339"/>
      <c r="D3" s="339"/>
      <c r="E3" s="340"/>
      <c r="F3" s="213" t="s">
        <v>79</v>
      </c>
      <c r="G3" s="214"/>
      <c r="H3" s="207" t="s">
        <v>77</v>
      </c>
      <c r="I3" s="207" t="s">
        <v>78</v>
      </c>
      <c r="J3" s="208" t="s">
        <v>80</v>
      </c>
      <c r="K3" s="209" t="s">
        <v>76</v>
      </c>
      <c r="P3" s="7">
        <v>3124</v>
      </c>
      <c r="U3" t="s">
        <v>56</v>
      </c>
      <c r="Z3" s="2"/>
      <c r="AA3" s="80">
        <v>10.1</v>
      </c>
      <c r="AB3" s="80">
        <v>13.3</v>
      </c>
      <c r="AC3" s="80">
        <v>26.3</v>
      </c>
      <c r="AD3" s="3"/>
      <c r="AE3" s="3"/>
    </row>
    <row r="4" spans="1:31" ht="24.75" customHeight="1" thickBot="1">
      <c r="A4" s="50"/>
      <c r="B4" s="281"/>
      <c r="C4" s="282"/>
      <c r="D4" s="282"/>
      <c r="E4" s="282"/>
      <c r="F4" s="178"/>
      <c r="G4" s="177"/>
      <c r="H4" s="76"/>
      <c r="I4" s="76"/>
      <c r="J4" s="32"/>
      <c r="K4" s="77">
        <f>+H4+I4+J4</f>
        <v>0</v>
      </c>
      <c r="P4" s="7">
        <v>3125</v>
      </c>
      <c r="U4" t="s">
        <v>10</v>
      </c>
      <c r="AB4" s="3"/>
      <c r="AC4" s="80"/>
      <c r="AD4" s="17"/>
      <c r="AE4" s="17"/>
    </row>
    <row r="5" spans="1:31" ht="12.75">
      <c r="A5" s="51">
        <v>2</v>
      </c>
      <c r="B5" s="255" t="s">
        <v>1</v>
      </c>
      <c r="C5" s="256"/>
      <c r="D5" s="256"/>
      <c r="E5" s="257"/>
      <c r="F5" s="278" t="s">
        <v>2</v>
      </c>
      <c r="G5" s="279"/>
      <c r="H5" s="280"/>
      <c r="I5" s="326" t="s">
        <v>86</v>
      </c>
      <c r="J5" s="327"/>
      <c r="K5" s="328"/>
      <c r="P5" s="7">
        <v>3134</v>
      </c>
      <c r="Z5" s="13"/>
      <c r="AB5" s="3"/>
      <c r="AC5" s="17"/>
      <c r="AD5" s="17"/>
      <c r="AE5" s="17"/>
    </row>
    <row r="6" spans="1:31" ht="21" customHeight="1">
      <c r="A6" s="50"/>
      <c r="B6" s="281"/>
      <c r="C6" s="282"/>
      <c r="D6" s="282"/>
      <c r="E6" s="283"/>
      <c r="F6" s="281"/>
      <c r="G6" s="282"/>
      <c r="H6" s="283"/>
      <c r="I6" s="329"/>
      <c r="J6" s="330"/>
      <c r="K6" s="331"/>
      <c r="P6" s="7">
        <v>3135</v>
      </c>
      <c r="Z6" s="2"/>
      <c r="AB6" s="3"/>
      <c r="AC6" s="17"/>
      <c r="AD6" s="17"/>
      <c r="AE6" s="17"/>
    </row>
    <row r="7" spans="1:31" ht="12.75">
      <c r="A7" s="51">
        <v>3</v>
      </c>
      <c r="B7" s="255" t="s">
        <v>23</v>
      </c>
      <c r="C7" s="256"/>
      <c r="D7" s="256"/>
      <c r="E7" s="257"/>
      <c r="F7" s="266" t="s">
        <v>3</v>
      </c>
      <c r="G7" s="325"/>
      <c r="H7" s="267"/>
      <c r="I7" s="52" t="s">
        <v>91</v>
      </c>
      <c r="J7" s="266" t="s">
        <v>4</v>
      </c>
      <c r="K7" s="267"/>
      <c r="P7" s="25">
        <v>3144</v>
      </c>
      <c r="Z7" s="2"/>
      <c r="AA7" s="3"/>
      <c r="AB7" s="17"/>
      <c r="AC7" s="17"/>
      <c r="AD7" s="17"/>
      <c r="AE7" s="17"/>
    </row>
    <row r="8" spans="1:31" ht="13.5" customHeight="1">
      <c r="A8" s="50"/>
      <c r="B8" s="286"/>
      <c r="C8" s="287"/>
      <c r="D8" s="287"/>
      <c r="E8" s="288"/>
      <c r="F8" s="286"/>
      <c r="G8" s="287"/>
      <c r="H8" s="288"/>
      <c r="I8" s="125"/>
      <c r="J8" s="284"/>
      <c r="K8" s="285"/>
      <c r="P8" s="5">
        <v>3145</v>
      </c>
      <c r="Z8" s="13"/>
      <c r="AA8" s="3"/>
      <c r="AB8" s="17"/>
      <c r="AC8" s="17"/>
      <c r="AD8" s="17"/>
      <c r="AE8" s="17"/>
    </row>
    <row r="9" spans="1:31" ht="12.75">
      <c r="A9" s="126">
        <v>4</v>
      </c>
      <c r="B9" s="210" t="s">
        <v>106</v>
      </c>
      <c r="C9" s="211"/>
      <c r="D9" s="211"/>
      <c r="E9" s="212"/>
      <c r="F9" s="127" t="s">
        <v>43</v>
      </c>
      <c r="G9" s="12" t="s">
        <v>5</v>
      </c>
      <c r="H9" s="75" t="s">
        <v>40</v>
      </c>
      <c r="I9" s="53" t="s">
        <v>43</v>
      </c>
      <c r="J9" s="12" t="s">
        <v>5</v>
      </c>
      <c r="K9" s="114" t="s">
        <v>40</v>
      </c>
      <c r="Z9" s="2"/>
      <c r="AA9" s="3"/>
      <c r="AB9" s="17"/>
      <c r="AC9" s="17"/>
      <c r="AD9" s="17"/>
      <c r="AE9" s="17"/>
    </row>
    <row r="10" spans="1:31" ht="19.5" customHeight="1">
      <c r="A10" s="180"/>
      <c r="B10" s="221"/>
      <c r="C10" s="221"/>
      <c r="D10" s="221"/>
      <c r="E10" s="222"/>
      <c r="F10" s="123" t="s">
        <v>41</v>
      </c>
      <c r="G10" s="95"/>
      <c r="H10" s="96"/>
      <c r="I10" s="24" t="s">
        <v>42</v>
      </c>
      <c r="J10" s="95"/>
      <c r="K10" s="96"/>
      <c r="Z10" s="2"/>
      <c r="AA10" s="3"/>
      <c r="AB10" s="17"/>
      <c r="AC10" s="17"/>
      <c r="AD10" s="17"/>
      <c r="AE10" s="17"/>
    </row>
    <row r="11" spans="1:31" ht="12.75" customHeight="1">
      <c r="A11" s="124"/>
      <c r="B11" s="221"/>
      <c r="C11" s="221"/>
      <c r="D11" s="221"/>
      <c r="E11" s="222"/>
      <c r="F11" s="289" t="s">
        <v>100</v>
      </c>
      <c r="G11" s="289"/>
      <c r="H11" s="289"/>
      <c r="I11" s="290"/>
      <c r="J11" s="270" t="s">
        <v>5</v>
      </c>
      <c r="K11" s="271"/>
      <c r="Z11" s="13"/>
      <c r="AA11" s="80"/>
      <c r="AB11" s="17"/>
      <c r="AC11" s="17"/>
      <c r="AD11" s="17"/>
      <c r="AE11" s="17"/>
    </row>
    <row r="12" spans="1:31" ht="20.25" customHeight="1">
      <c r="A12" s="124"/>
      <c r="B12" s="221"/>
      <c r="C12" s="221"/>
      <c r="D12" s="221"/>
      <c r="E12" s="222"/>
      <c r="F12" s="291"/>
      <c r="G12" s="291"/>
      <c r="H12" s="291"/>
      <c r="I12" s="292"/>
      <c r="J12" s="276"/>
      <c r="K12" s="277"/>
      <c r="Z12" s="2"/>
      <c r="AA12" s="272"/>
      <c r="AB12" s="17"/>
      <c r="AC12" s="17"/>
      <c r="AD12" s="17"/>
      <c r="AE12" s="17"/>
    </row>
    <row r="13" spans="1:31" ht="12.75" customHeight="1">
      <c r="A13" s="124"/>
      <c r="B13" s="221"/>
      <c r="C13" s="221"/>
      <c r="D13" s="221"/>
      <c r="E13" s="222"/>
      <c r="F13" s="256" t="s">
        <v>100</v>
      </c>
      <c r="G13" s="256"/>
      <c r="H13" s="256"/>
      <c r="I13" s="257"/>
      <c r="J13" s="268" t="s">
        <v>5</v>
      </c>
      <c r="K13" s="269"/>
      <c r="Z13" s="13"/>
      <c r="AA13" s="272"/>
      <c r="AB13" s="17"/>
      <c r="AC13" s="17"/>
      <c r="AD13" s="17"/>
      <c r="AE13" s="17"/>
    </row>
    <row r="14" spans="1:26" ht="20.25" customHeight="1" thickBot="1">
      <c r="A14" s="124"/>
      <c r="B14" s="221"/>
      <c r="C14" s="221"/>
      <c r="D14" s="221"/>
      <c r="E14" s="222"/>
      <c r="F14" s="258"/>
      <c r="G14" s="258"/>
      <c r="H14" s="258"/>
      <c r="I14" s="259"/>
      <c r="J14" s="270"/>
      <c r="K14" s="271"/>
      <c r="Z14" s="2"/>
    </row>
    <row r="15" spans="1:26" ht="13.5" thickBot="1">
      <c r="A15" s="196" t="s">
        <v>85</v>
      </c>
      <c r="B15" s="197"/>
      <c r="C15" s="197"/>
      <c r="D15" s="197"/>
      <c r="E15" s="198"/>
      <c r="F15" s="197"/>
      <c r="G15" s="197"/>
      <c r="H15" s="197"/>
      <c r="I15" s="197"/>
      <c r="J15" s="197"/>
      <c r="K15" s="199"/>
      <c r="Z15" s="13"/>
    </row>
    <row r="16" spans="2:25" s="8" customFormat="1" ht="28.5">
      <c r="B16" s="179" t="s">
        <v>89</v>
      </c>
      <c r="C16" s="179" t="s">
        <v>90</v>
      </c>
      <c r="D16" s="336" t="s">
        <v>88</v>
      </c>
      <c r="E16" s="337"/>
      <c r="F16" s="219" t="s">
        <v>87</v>
      </c>
      <c r="G16" s="220"/>
      <c r="H16" s="195" t="s">
        <v>107</v>
      </c>
      <c r="I16" s="194" t="s">
        <v>108</v>
      </c>
      <c r="J16" s="219" t="s">
        <v>11</v>
      </c>
      <c r="K16" s="220"/>
      <c r="Y16" s="2"/>
    </row>
    <row r="17" spans="1:25" ht="14.25">
      <c r="A17" s="65"/>
      <c r="B17" s="88"/>
      <c r="C17" s="88"/>
      <c r="D17" s="217"/>
      <c r="E17" s="218"/>
      <c r="F17" s="260"/>
      <c r="G17" s="261"/>
      <c r="H17" s="86"/>
      <c r="I17" s="87"/>
      <c r="J17" s="215">
        <v>0</v>
      </c>
      <c r="K17" s="216"/>
      <c r="Y17" s="8"/>
    </row>
    <row r="18" spans="1:27" ht="14.25">
      <c r="A18" s="65"/>
      <c r="B18" s="88"/>
      <c r="C18" s="88"/>
      <c r="D18" s="217"/>
      <c r="E18" s="218"/>
      <c r="F18" s="260"/>
      <c r="G18" s="261"/>
      <c r="H18" s="86"/>
      <c r="I18" s="87"/>
      <c r="J18" s="215"/>
      <c r="K18" s="216"/>
      <c r="AA18" s="97"/>
    </row>
    <row r="19" spans="1:27" ht="14.25">
      <c r="A19" s="65"/>
      <c r="B19" s="88"/>
      <c r="C19" s="88"/>
      <c r="D19" s="217"/>
      <c r="E19" s="218"/>
      <c r="F19" s="260"/>
      <c r="G19" s="261"/>
      <c r="H19" s="86"/>
      <c r="I19" s="87"/>
      <c r="J19" s="215"/>
      <c r="K19" s="216"/>
      <c r="Y19" s="2"/>
      <c r="AA19" s="97"/>
    </row>
    <row r="20" spans="1:27" ht="14.25">
      <c r="A20" s="65"/>
      <c r="B20" s="88"/>
      <c r="C20" s="88"/>
      <c r="D20" s="217"/>
      <c r="E20" s="218"/>
      <c r="F20" s="260"/>
      <c r="G20" s="261"/>
      <c r="H20" s="86"/>
      <c r="I20" s="87"/>
      <c r="J20" s="215"/>
      <c r="K20" s="216"/>
      <c r="AA20" s="80"/>
    </row>
    <row r="21" spans="1:11" ht="14.25">
      <c r="A21" s="65"/>
      <c r="B21" s="89"/>
      <c r="C21" s="90"/>
      <c r="D21" s="217"/>
      <c r="E21" s="218"/>
      <c r="F21" s="260"/>
      <c r="G21" s="261"/>
      <c r="H21" s="86"/>
      <c r="I21" s="87"/>
      <c r="J21" s="215"/>
      <c r="K21" s="216"/>
    </row>
    <row r="22" spans="1:11" ht="14.25">
      <c r="A22" s="65"/>
      <c r="B22" s="88"/>
      <c r="C22" s="88"/>
      <c r="D22" s="217"/>
      <c r="E22" s="218"/>
      <c r="F22" s="260"/>
      <c r="G22" s="261"/>
      <c r="H22" s="86"/>
      <c r="I22" s="87"/>
      <c r="J22" s="215"/>
      <c r="K22" s="216"/>
    </row>
    <row r="23" spans="1:11" ht="14.25">
      <c r="A23" s="65"/>
      <c r="B23" s="88"/>
      <c r="C23" s="88"/>
      <c r="D23" s="217"/>
      <c r="E23" s="218"/>
      <c r="F23" s="260"/>
      <c r="G23" s="261"/>
      <c r="H23" s="86"/>
      <c r="I23" s="87"/>
      <c r="J23" s="215"/>
      <c r="K23" s="216"/>
    </row>
    <row r="24" spans="1:11" ht="14.25">
      <c r="A24" s="65"/>
      <c r="B24" s="88"/>
      <c r="C24" s="88"/>
      <c r="D24" s="217"/>
      <c r="E24" s="218"/>
      <c r="F24" s="260"/>
      <c r="G24" s="261"/>
      <c r="H24" s="86"/>
      <c r="I24" s="87"/>
      <c r="J24" s="215"/>
      <c r="K24" s="216"/>
    </row>
    <row r="25" spans="1:11" ht="14.25">
      <c r="A25" s="65"/>
      <c r="B25" s="88"/>
      <c r="C25" s="88"/>
      <c r="D25" s="217"/>
      <c r="E25" s="218"/>
      <c r="F25" s="260"/>
      <c r="G25" s="261"/>
      <c r="H25" s="86"/>
      <c r="I25" s="87"/>
      <c r="J25" s="215"/>
      <c r="K25" s="216"/>
    </row>
    <row r="26" spans="1:11" ht="14.25">
      <c r="A26" s="65"/>
      <c r="B26" s="88"/>
      <c r="C26" s="88"/>
      <c r="D26" s="217"/>
      <c r="E26" s="218"/>
      <c r="F26" s="260"/>
      <c r="G26" s="261"/>
      <c r="H26" s="86"/>
      <c r="I26" s="87"/>
      <c r="J26" s="215"/>
      <c r="K26" s="216"/>
    </row>
    <row r="27" spans="1:11" ht="12.75">
      <c r="A27" s="65"/>
      <c r="B27" s="82" t="s">
        <v>58</v>
      </c>
      <c r="C27" s="83"/>
      <c r="D27" s="56" t="s">
        <v>17</v>
      </c>
      <c r="E27" s="145"/>
      <c r="F27" s="146"/>
      <c r="G27" s="273"/>
      <c r="H27" s="273"/>
      <c r="I27" s="91"/>
      <c r="J27" s="225"/>
      <c r="K27" s="226"/>
    </row>
    <row r="28" spans="1:11" ht="12.75">
      <c r="A28" s="49">
        <v>7</v>
      </c>
      <c r="B28" s="293" t="s">
        <v>60</v>
      </c>
      <c r="C28" s="293"/>
      <c r="D28" s="78">
        <f>IF(R64&gt;0,R64,0)</f>
        <v>0</v>
      </c>
      <c r="E28" s="63"/>
      <c r="F28" s="81"/>
      <c r="G28" s="273"/>
      <c r="H28" s="273"/>
      <c r="I28" s="91"/>
      <c r="J28" s="225"/>
      <c r="K28" s="226"/>
    </row>
    <row r="29" spans="1:21" ht="12.75">
      <c r="A29" s="55"/>
      <c r="B29" s="293" t="s">
        <v>61</v>
      </c>
      <c r="C29" s="293"/>
      <c r="D29" s="78">
        <f>IF(R65&gt;0,R65,0)</f>
        <v>0</v>
      </c>
      <c r="E29" s="47"/>
      <c r="F29" s="81"/>
      <c r="G29" s="236"/>
      <c r="H29" s="236"/>
      <c r="I29" s="91"/>
      <c r="J29" s="225"/>
      <c r="K29" s="226"/>
      <c r="Q29" s="3"/>
      <c r="R29" s="17"/>
      <c r="S29" s="17"/>
      <c r="T29" s="17"/>
      <c r="U29" s="17"/>
    </row>
    <row r="30" spans="1:21" ht="12.75">
      <c r="A30" s="55"/>
      <c r="B30" s="293" t="s">
        <v>62</v>
      </c>
      <c r="C30" s="293"/>
      <c r="D30" s="78">
        <f>IF(R66&gt;0,R66,0)</f>
        <v>0</v>
      </c>
      <c r="E30" s="47"/>
      <c r="F30" s="81"/>
      <c r="G30" s="273"/>
      <c r="H30" s="273"/>
      <c r="I30" s="91"/>
      <c r="J30" s="225"/>
      <c r="K30" s="226"/>
      <c r="Q30" s="3" t="s">
        <v>8</v>
      </c>
      <c r="R30" s="17">
        <v>3119</v>
      </c>
      <c r="S30" s="17">
        <v>3129</v>
      </c>
      <c r="T30" s="17">
        <v>3139</v>
      </c>
      <c r="U30" s="17">
        <v>3149</v>
      </c>
    </row>
    <row r="31" spans="1:11" ht="12.75">
      <c r="A31" s="55"/>
      <c r="B31" s="293" t="s">
        <v>53</v>
      </c>
      <c r="C31" s="293"/>
      <c r="D31" s="78">
        <f>IF(R67&gt;0,R67,0)</f>
        <v>0</v>
      </c>
      <c r="E31" s="56"/>
      <c r="F31" s="56"/>
      <c r="G31" s="294"/>
      <c r="H31" s="273"/>
      <c r="I31" s="91"/>
      <c r="J31" s="225"/>
      <c r="K31" s="225"/>
    </row>
    <row r="32" spans="1:11" ht="12.75">
      <c r="A32" s="55"/>
      <c r="B32" s="58" t="s">
        <v>57</v>
      </c>
      <c r="C32" s="142"/>
      <c r="D32" s="143"/>
      <c r="E32" s="143"/>
      <c r="F32" s="144"/>
      <c r="G32" s="84"/>
      <c r="H32" s="289" t="s">
        <v>28</v>
      </c>
      <c r="I32" s="289"/>
      <c r="J32" s="274">
        <f>SUM(J17:J31)</f>
        <v>0</v>
      </c>
      <c r="K32" s="275"/>
    </row>
    <row r="33" spans="1:11" ht="12" customHeight="1" thickBot="1">
      <c r="A33" s="57"/>
      <c r="B33" s="58" t="s">
        <v>83</v>
      </c>
      <c r="C33" s="59"/>
      <c r="D33" s="59"/>
      <c r="E33" s="60"/>
      <c r="F33" s="61"/>
      <c r="G33" s="85"/>
      <c r="H33" s="62"/>
      <c r="I33" s="62"/>
      <c r="J33" s="63"/>
      <c r="K33" s="64"/>
    </row>
    <row r="34" spans="1:11" ht="61.5" customHeight="1">
      <c r="A34" s="206"/>
      <c r="B34" s="295" t="s">
        <v>93</v>
      </c>
      <c r="C34" s="296"/>
      <c r="D34" s="297"/>
      <c r="E34" s="246" t="s">
        <v>12</v>
      </c>
      <c r="F34" s="247"/>
      <c r="G34" s="248"/>
      <c r="H34" s="306" t="s">
        <v>29</v>
      </c>
      <c r="I34" s="279"/>
      <c r="J34" s="245"/>
      <c r="K34" s="245"/>
    </row>
    <row r="35" spans="1:11" ht="15" customHeight="1">
      <c r="A35" s="49">
        <v>8</v>
      </c>
      <c r="B35" s="298"/>
      <c r="C35" s="299"/>
      <c r="D35" s="300"/>
      <c r="E35" s="249"/>
      <c r="F35" s="250"/>
      <c r="G35" s="251"/>
      <c r="H35" s="204" t="s">
        <v>37</v>
      </c>
      <c r="I35" s="6"/>
      <c r="J35" s="63"/>
      <c r="K35" s="64"/>
    </row>
    <row r="36" spans="1:11" ht="43.5" customHeight="1">
      <c r="A36" s="49"/>
      <c r="B36" s="301"/>
      <c r="C36" s="302"/>
      <c r="D36" s="303"/>
      <c r="E36" s="313" t="s">
        <v>104</v>
      </c>
      <c r="F36" s="314"/>
      <c r="G36" s="315"/>
      <c r="H36" s="304" t="s">
        <v>30</v>
      </c>
      <c r="I36" s="305"/>
      <c r="J36" s="243">
        <f>+J32-J34</f>
        <v>0</v>
      </c>
      <c r="K36" s="244"/>
    </row>
    <row r="37" spans="1:11" s="2" customFormat="1" ht="32.25" customHeight="1">
      <c r="A37" s="316">
        <v>9</v>
      </c>
      <c r="B37" s="240" t="s">
        <v>96</v>
      </c>
      <c r="C37" s="241"/>
      <c r="D37" s="242"/>
      <c r="E37" s="310" t="s">
        <v>95</v>
      </c>
      <c r="F37" s="311"/>
      <c r="G37" s="312"/>
      <c r="H37" s="240" t="s">
        <v>97</v>
      </c>
      <c r="I37" s="241"/>
      <c r="J37" s="241"/>
      <c r="K37" s="242"/>
    </row>
    <row r="38" spans="1:11" ht="12.75">
      <c r="A38" s="317"/>
      <c r="B38" s="319"/>
      <c r="C38" s="320"/>
      <c r="D38" s="321"/>
      <c r="E38" s="147"/>
      <c r="F38" s="148"/>
      <c r="G38" s="149"/>
      <c r="H38" s="307"/>
      <c r="I38" s="308"/>
      <c r="J38" s="308"/>
      <c r="K38" s="309"/>
    </row>
    <row r="39" spans="1:11" ht="16.5" customHeight="1" thickBot="1">
      <c r="A39" s="318"/>
      <c r="B39" s="322"/>
      <c r="C39" s="323"/>
      <c r="D39" s="324"/>
      <c r="E39" s="147"/>
      <c r="F39" s="148"/>
      <c r="G39" s="149"/>
      <c r="H39" s="307"/>
      <c r="I39" s="308"/>
      <c r="J39" s="308"/>
      <c r="K39" s="309"/>
    </row>
    <row r="40" spans="1:11" ht="13.5" thickBot="1">
      <c r="A40" s="205" t="s">
        <v>13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9"/>
    </row>
    <row r="41" spans="1:11" s="2" customFormat="1" ht="11.25">
      <c r="A41" s="200" t="s">
        <v>59</v>
      </c>
      <c r="B41" s="230" t="s">
        <v>110</v>
      </c>
      <c r="C41" s="254"/>
      <c r="D41" s="201" t="s">
        <v>6</v>
      </c>
      <c r="E41" s="202"/>
      <c r="F41" s="203"/>
      <c r="G41" s="230" t="s">
        <v>7</v>
      </c>
      <c r="H41" s="232"/>
      <c r="I41" s="231"/>
      <c r="J41" s="230" t="s">
        <v>21</v>
      </c>
      <c r="K41" s="231"/>
    </row>
    <row r="42" spans="1:11" s="4" customFormat="1" ht="12" thickBot="1">
      <c r="A42" s="138" t="s">
        <v>14</v>
      </c>
      <c r="B42" s="139" t="s">
        <v>27</v>
      </c>
      <c r="C42" s="140" t="s">
        <v>15</v>
      </c>
      <c r="D42" s="138" t="s">
        <v>16</v>
      </c>
      <c r="E42" s="138" t="s">
        <v>105</v>
      </c>
      <c r="F42" s="138" t="s">
        <v>17</v>
      </c>
      <c r="G42" s="138" t="s">
        <v>31</v>
      </c>
      <c r="H42" s="138" t="s">
        <v>17</v>
      </c>
      <c r="I42" s="138" t="s">
        <v>18</v>
      </c>
      <c r="J42" s="138" t="s">
        <v>19</v>
      </c>
      <c r="K42" s="138" t="s">
        <v>17</v>
      </c>
    </row>
    <row r="43" spans="1:11" s="9" customFormat="1" ht="12.75">
      <c r="A43" s="238"/>
      <c r="B43" s="131"/>
      <c r="C43" s="132"/>
      <c r="D43" s="133" t="s">
        <v>103</v>
      </c>
      <c r="E43" s="134"/>
      <c r="F43" s="135"/>
      <c r="G43" s="136" t="s">
        <v>32</v>
      </c>
      <c r="H43" s="135"/>
      <c r="I43" s="234">
        <f>SUM(H43:H46)</f>
        <v>0</v>
      </c>
      <c r="J43" s="98"/>
      <c r="K43" s="137"/>
    </row>
    <row r="44" spans="1:11" s="9" customFormat="1" ht="12.75">
      <c r="A44" s="238"/>
      <c r="B44" s="19"/>
      <c r="C44" s="20"/>
      <c r="D44" s="66"/>
      <c r="E44" s="113"/>
      <c r="F44" s="92"/>
      <c r="G44" s="54" t="s">
        <v>33</v>
      </c>
      <c r="H44" s="11"/>
      <c r="I44" s="234"/>
      <c r="J44" s="10"/>
      <c r="K44" s="15"/>
    </row>
    <row r="45" spans="1:15" s="9" customFormat="1" ht="12.75">
      <c r="A45" s="238"/>
      <c r="B45" s="19"/>
      <c r="C45" s="20"/>
      <c r="D45" s="66" t="s">
        <v>20</v>
      </c>
      <c r="E45" s="67" t="s">
        <v>92</v>
      </c>
      <c r="F45" s="11"/>
      <c r="G45" s="54" t="s">
        <v>34</v>
      </c>
      <c r="H45" s="11"/>
      <c r="I45" s="234"/>
      <c r="J45" s="10"/>
      <c r="K45" s="15"/>
      <c r="M45" s="9" t="s">
        <v>25</v>
      </c>
      <c r="N45" s="9">
        <v>10.1</v>
      </c>
      <c r="O45" s="9">
        <f>IF(SUM(H43:H45),1,0)</f>
        <v>0</v>
      </c>
    </row>
    <row r="46" spans="1:15" s="9" customFormat="1" ht="12.75">
      <c r="A46" s="238"/>
      <c r="B46" s="19"/>
      <c r="C46" s="20"/>
      <c r="D46" s="66" t="s">
        <v>21</v>
      </c>
      <c r="E46" s="67" t="s">
        <v>92</v>
      </c>
      <c r="F46" s="11"/>
      <c r="G46" s="54" t="s">
        <v>35</v>
      </c>
      <c r="H46" s="11"/>
      <c r="I46" s="234"/>
      <c r="J46" s="10"/>
      <c r="K46" s="15"/>
      <c r="M46" s="9" t="s">
        <v>63</v>
      </c>
      <c r="N46" s="9">
        <f>IF(H46&gt;0,H46,0)</f>
        <v>0</v>
      </c>
      <c r="O46" s="9">
        <f>IF(H46&gt;0,1,0)</f>
        <v>0</v>
      </c>
    </row>
    <row r="47" spans="1:11" s="9" customFormat="1" ht="13.5" thickBot="1">
      <c r="A47" s="238"/>
      <c r="B47" s="19"/>
      <c r="C47" s="20"/>
      <c r="D47" s="71" t="s">
        <v>22</v>
      </c>
      <c r="E47" s="150" t="s">
        <v>92</v>
      </c>
      <c r="F47" s="151"/>
      <c r="G47" s="152"/>
      <c r="H47" s="71"/>
      <c r="I47" s="234"/>
      <c r="J47" s="153"/>
      <c r="K47" s="154"/>
    </row>
    <row r="48" spans="1:11" s="9" customFormat="1" ht="12.75">
      <c r="A48" s="237"/>
      <c r="B48" s="155"/>
      <c r="C48" s="156"/>
      <c r="D48" s="99" t="s">
        <v>103</v>
      </c>
      <c r="E48" s="157"/>
      <c r="F48" s="102"/>
      <c r="G48" s="101" t="s">
        <v>32</v>
      </c>
      <c r="H48" s="102"/>
      <c r="I48" s="233">
        <f>SUM(H48:H51)</f>
        <v>0</v>
      </c>
      <c r="J48" s="100"/>
      <c r="K48" s="158"/>
    </row>
    <row r="49" spans="1:11" s="9" customFormat="1" ht="12.75">
      <c r="A49" s="238"/>
      <c r="B49" s="19"/>
      <c r="C49" s="20"/>
      <c r="D49" s="66"/>
      <c r="E49" s="113"/>
      <c r="F49" s="92"/>
      <c r="G49" s="54" t="s">
        <v>33</v>
      </c>
      <c r="H49" s="11"/>
      <c r="I49" s="234"/>
      <c r="J49" s="10"/>
      <c r="K49" s="15"/>
    </row>
    <row r="50" spans="1:15" s="9" customFormat="1" ht="12.75">
      <c r="A50" s="238"/>
      <c r="B50" s="19"/>
      <c r="C50" s="20"/>
      <c r="D50" s="66" t="s">
        <v>20</v>
      </c>
      <c r="E50" s="67" t="s">
        <v>92</v>
      </c>
      <c r="F50" s="11"/>
      <c r="G50" s="54" t="s">
        <v>34</v>
      </c>
      <c r="H50" s="11"/>
      <c r="I50" s="234"/>
      <c r="J50" s="10"/>
      <c r="K50" s="15"/>
      <c r="M50" s="9" t="s">
        <v>25</v>
      </c>
      <c r="N50" s="9">
        <f>IF(SUM(H48:H51)&gt;0,SUM(H48:H51),0)</f>
        <v>0</v>
      </c>
      <c r="O50" s="9">
        <f>IF(SUM(H48:H50),1,0)</f>
        <v>0</v>
      </c>
    </row>
    <row r="51" spans="1:15" s="9" customFormat="1" ht="12.75">
      <c r="A51" s="238"/>
      <c r="B51" s="19"/>
      <c r="C51" s="20"/>
      <c r="D51" s="66" t="s">
        <v>21</v>
      </c>
      <c r="E51" s="67" t="s">
        <v>92</v>
      </c>
      <c r="F51" s="11"/>
      <c r="G51" s="54" t="s">
        <v>35</v>
      </c>
      <c r="H51" s="11"/>
      <c r="I51" s="234"/>
      <c r="J51" s="10"/>
      <c r="K51" s="15"/>
      <c r="M51" s="9" t="s">
        <v>63</v>
      </c>
      <c r="N51" s="9">
        <f>IF(H51&gt;0,H51,0)</f>
        <v>0</v>
      </c>
      <c r="O51" s="9">
        <f>IF(H51&gt;0,1,0)</f>
        <v>0</v>
      </c>
    </row>
    <row r="52" spans="1:11" s="9" customFormat="1" ht="13.5" thickBot="1">
      <c r="A52" s="239"/>
      <c r="B52" s="103"/>
      <c r="C52" s="104"/>
      <c r="D52" s="105" t="s">
        <v>22</v>
      </c>
      <c r="E52" s="109" t="s">
        <v>92</v>
      </c>
      <c r="F52" s="110"/>
      <c r="G52" s="108"/>
      <c r="H52" s="105" t="s">
        <v>36</v>
      </c>
      <c r="I52" s="235"/>
      <c r="J52" s="106"/>
      <c r="K52" s="107"/>
    </row>
    <row r="53" spans="1:11" s="9" customFormat="1" ht="12.75">
      <c r="A53" s="237"/>
      <c r="B53" s="155"/>
      <c r="C53" s="156"/>
      <c r="D53" s="99" t="s">
        <v>103</v>
      </c>
      <c r="E53" s="157"/>
      <c r="F53" s="102"/>
      <c r="G53" s="101" t="s">
        <v>32</v>
      </c>
      <c r="H53" s="102"/>
      <c r="I53" s="233">
        <f>SUM(H53:H56)</f>
        <v>0</v>
      </c>
      <c r="J53" s="100"/>
      <c r="K53" s="158"/>
    </row>
    <row r="54" spans="1:11" s="9" customFormat="1" ht="12.75">
      <c r="A54" s="238"/>
      <c r="B54" s="19"/>
      <c r="C54" s="20"/>
      <c r="D54" s="66"/>
      <c r="E54" s="113"/>
      <c r="F54" s="92"/>
      <c r="G54" s="54" t="s">
        <v>33</v>
      </c>
      <c r="H54" s="11"/>
      <c r="I54" s="234"/>
      <c r="J54" s="10"/>
      <c r="K54" s="15"/>
    </row>
    <row r="55" spans="1:22" s="9" customFormat="1" ht="12.75">
      <c r="A55" s="238"/>
      <c r="B55" s="19"/>
      <c r="C55" s="20"/>
      <c r="D55" s="66" t="s">
        <v>20</v>
      </c>
      <c r="E55" s="67" t="s">
        <v>92</v>
      </c>
      <c r="F55" s="11"/>
      <c r="G55" s="54" t="s">
        <v>34</v>
      </c>
      <c r="H55" s="11"/>
      <c r="I55" s="234"/>
      <c r="J55" s="10"/>
      <c r="K55" s="15"/>
      <c r="M55" s="9" t="s">
        <v>25</v>
      </c>
      <c r="N55" s="38">
        <f>IF(SUM(H53:H55)&gt;0,SUM(H53:H55),0)</f>
        <v>0</v>
      </c>
      <c r="O55" s="38">
        <f>IF(SUM(H53:H55),1,0)</f>
        <v>0</v>
      </c>
      <c r="P55" s="38"/>
      <c r="Q55" s="38"/>
      <c r="R55" s="38"/>
      <c r="S55" s="38"/>
      <c r="T55" s="38"/>
      <c r="U55" s="38"/>
      <c r="V55" s="38"/>
    </row>
    <row r="56" spans="1:22" s="9" customFormat="1" ht="12.75">
      <c r="A56" s="238"/>
      <c r="B56" s="19"/>
      <c r="C56" s="20"/>
      <c r="D56" s="66" t="s">
        <v>21</v>
      </c>
      <c r="E56" s="67" t="s">
        <v>92</v>
      </c>
      <c r="F56" s="11"/>
      <c r="G56" s="54" t="s">
        <v>35</v>
      </c>
      <c r="H56" s="11"/>
      <c r="I56" s="234"/>
      <c r="J56" s="10"/>
      <c r="K56" s="15"/>
      <c r="M56" s="9" t="s">
        <v>63</v>
      </c>
      <c r="N56" s="38">
        <f>IF(H56&gt;0,H56,0)</f>
        <v>0</v>
      </c>
      <c r="O56" s="38">
        <f>IF(H56&gt;0,1,0)</f>
        <v>0</v>
      </c>
      <c r="P56" s="38"/>
      <c r="Q56" s="38"/>
      <c r="R56" s="38"/>
      <c r="S56" s="38"/>
      <c r="T56" s="38"/>
      <c r="U56" s="38"/>
      <c r="V56" s="38"/>
    </row>
    <row r="57" spans="1:22" s="9" customFormat="1" ht="13.5" thickBot="1">
      <c r="A57" s="239"/>
      <c r="B57" s="103"/>
      <c r="C57" s="104"/>
      <c r="D57" s="105" t="s">
        <v>22</v>
      </c>
      <c r="E57" s="109" t="s">
        <v>92</v>
      </c>
      <c r="F57" s="110"/>
      <c r="G57" s="108"/>
      <c r="H57" s="105" t="s">
        <v>36</v>
      </c>
      <c r="I57" s="235"/>
      <c r="J57" s="106"/>
      <c r="K57" s="107"/>
      <c r="N57" s="38"/>
      <c r="O57" s="38"/>
      <c r="P57" s="38" t="s">
        <v>84</v>
      </c>
      <c r="Q57" s="79" t="e">
        <f>+F44+F49+F54+'Extra Travel'!F7+'Extra Travel'!F12+'Extra Travel'!F17+'Extra Travel'!F22+'Extra Travel'!F27+'Extra Travel'!F32+'Extra Travel'!E1+'Extra Travel'!F37+'Extra Travel'!F42+'Extra Travel'!F47+'Extra Travel (2)'!F7+'Extra Travel (2)'!F12+'Extra Travel (2)'!F17+'Extra Travel (2)'!F22+'Extra Travel (2)'!F27+'Extra Travel (2)'!F32+'Extra Travel (2)'!F37+'Extra Travel (2)'!F42+'Extra Travel (2)'!F47</f>
        <v>#VALUE!</v>
      </c>
      <c r="R57" s="38"/>
      <c r="S57" s="38"/>
      <c r="T57" s="38"/>
      <c r="U57" s="38"/>
      <c r="V57" s="38"/>
    </row>
    <row r="58" spans="1:22" s="9" customFormat="1" ht="12.75">
      <c r="A58" s="159"/>
      <c r="B58" s="189" t="s">
        <v>54</v>
      </c>
      <c r="C58" s="68"/>
      <c r="D58" s="112"/>
      <c r="E58" s="112"/>
      <c r="F58" s="111">
        <f>+'Extra Travel'!F51+'Extra Travel (2)'!F51</f>
        <v>0</v>
      </c>
      <c r="G58" s="159"/>
      <c r="H58" s="111"/>
      <c r="I58" s="111">
        <f>+'Extra Travel'!I51+'Extra Travel (2)'!I51</f>
        <v>0</v>
      </c>
      <c r="J58" s="112"/>
      <c r="K58" s="111">
        <f>+'Extra Travel'!K51+'Extra Travel (2)'!K51</f>
        <v>0</v>
      </c>
      <c r="N58" s="38"/>
      <c r="O58" s="38"/>
      <c r="P58" s="38"/>
      <c r="Q58" s="38"/>
      <c r="R58" s="38"/>
      <c r="S58" s="38"/>
      <c r="T58" s="38"/>
      <c r="U58" s="38"/>
      <c r="V58" s="38"/>
    </row>
    <row r="59" spans="1:22" s="9" customFormat="1" ht="12.75">
      <c r="A59" s="190"/>
      <c r="B59" s="191"/>
      <c r="C59" s="69"/>
      <c r="D59" s="70"/>
      <c r="E59" s="71" t="s">
        <v>39</v>
      </c>
      <c r="F59" s="72">
        <f>SUM(F43:F58)</f>
        <v>0</v>
      </c>
      <c r="G59" s="71"/>
      <c r="H59" s="71" t="s">
        <v>39</v>
      </c>
      <c r="I59" s="72">
        <f>SUM(I43:I58)</f>
        <v>0</v>
      </c>
      <c r="J59" s="71" t="s">
        <v>39</v>
      </c>
      <c r="K59" s="72">
        <f>SUM(K43:K58)</f>
        <v>0</v>
      </c>
      <c r="M59" s="9" t="s">
        <v>64</v>
      </c>
      <c r="N59" s="38">
        <f>+N45+N50+N55</f>
        <v>10.1</v>
      </c>
      <c r="O59" s="38">
        <f>+O45+O50+O55</f>
        <v>0</v>
      </c>
      <c r="P59" s="38"/>
      <c r="Q59" s="38"/>
      <c r="R59" s="38"/>
      <c r="S59" s="38"/>
      <c r="T59" s="38"/>
      <c r="U59" s="38"/>
      <c r="V59" s="38"/>
    </row>
    <row r="60" spans="1:22" s="2" customFormat="1" ht="23.25" thickBot="1">
      <c r="A60" s="193"/>
      <c r="B60" s="252">
        <f>IF(J32&lt;&gt;(F59+I59+K59),"ERROR","")</f>
      </c>
      <c r="C60" s="181" t="s">
        <v>98</v>
      </c>
      <c r="D60" s="73"/>
      <c r="E60" s="74"/>
      <c r="F60" s="122" t="s">
        <v>5</v>
      </c>
      <c r="G60" s="73"/>
      <c r="H60" s="73"/>
      <c r="I60" s="128" t="s">
        <v>44</v>
      </c>
      <c r="J60" s="129" t="s">
        <v>99</v>
      </c>
      <c r="K60" s="130"/>
      <c r="M60" s="2" t="s">
        <v>65</v>
      </c>
      <c r="N60" s="38">
        <f>+N46+N51+N56</f>
        <v>0</v>
      </c>
      <c r="O60" s="38">
        <f>+O46+O51+O56</f>
        <v>0</v>
      </c>
      <c r="P60" s="39"/>
      <c r="Q60" s="39"/>
      <c r="R60" s="39"/>
      <c r="S60" s="39"/>
      <c r="T60" s="39"/>
      <c r="U60" s="39"/>
      <c r="V60" s="39"/>
    </row>
    <row r="61" spans="1:22" s="9" customFormat="1" ht="38.25">
      <c r="A61" s="192"/>
      <c r="B61" s="253"/>
      <c r="C61" s="228"/>
      <c r="D61" s="228"/>
      <c r="E61" s="229"/>
      <c r="F61" s="227"/>
      <c r="G61" s="228"/>
      <c r="H61" s="229"/>
      <c r="I61" s="227"/>
      <c r="J61" s="228"/>
      <c r="K61" s="229"/>
      <c r="M61" s="48" t="s">
        <v>82</v>
      </c>
      <c r="N61" s="38">
        <f>+'Extra Travel'!N51+'Extra Travel (2)'!N51</f>
        <v>0</v>
      </c>
      <c r="O61" s="38">
        <f>+'Extra Travel'!O51+'Extra Travel (2)'!O51</f>
        <v>0</v>
      </c>
      <c r="P61" s="38"/>
      <c r="Q61" s="38"/>
      <c r="R61" s="38"/>
      <c r="S61" s="38"/>
      <c r="T61" s="223" t="s">
        <v>72</v>
      </c>
      <c r="U61" s="224"/>
      <c r="V61" s="38"/>
    </row>
    <row r="62" spans="1:22" ht="27" customHeight="1">
      <c r="A62" s="359" t="s">
        <v>49</v>
      </c>
      <c r="B62" s="360"/>
      <c r="C62" s="360"/>
      <c r="D62" s="360"/>
      <c r="E62" s="360"/>
      <c r="F62" s="360"/>
      <c r="G62" s="360"/>
      <c r="H62" s="360"/>
      <c r="I62" s="360"/>
      <c r="J62" s="360"/>
      <c r="K62" s="361"/>
      <c r="M62" s="48" t="s">
        <v>81</v>
      </c>
      <c r="N62" s="38" t="b">
        <f>K74=+'Extra Travel'!N52+'Extra Travel (2)'!N52</f>
        <v>1</v>
      </c>
      <c r="O62" s="38">
        <f>+'Extra Travel'!O52+'Extra Travel (2)'!O52</f>
        <v>0</v>
      </c>
      <c r="P62" s="37" t="s">
        <v>73</v>
      </c>
      <c r="Q62" s="37" t="s">
        <v>74</v>
      </c>
      <c r="R62" s="37" t="s">
        <v>75</v>
      </c>
      <c r="S62" s="37"/>
      <c r="T62" s="40" t="s">
        <v>9</v>
      </c>
      <c r="U62" s="41" t="s">
        <v>71</v>
      </c>
      <c r="V62" s="37"/>
    </row>
    <row r="63" spans="1:22" ht="12.75" hidden="1">
      <c r="A63" s="187" t="s">
        <v>47</v>
      </c>
      <c r="B63" s="182"/>
      <c r="C63" s="186"/>
      <c r="D63" s="186"/>
      <c r="E63" s="186"/>
      <c r="F63" s="186"/>
      <c r="G63" s="186"/>
      <c r="H63" s="186"/>
      <c r="I63" s="186"/>
      <c r="J63" s="182" t="s">
        <v>48</v>
      </c>
      <c r="K63" s="183"/>
      <c r="M63" s="26" t="s">
        <v>66</v>
      </c>
      <c r="N63" s="42">
        <f>+N59+N61</f>
        <v>10.1</v>
      </c>
      <c r="O63" s="43">
        <f>+O59+O61</f>
        <v>0</v>
      </c>
      <c r="P63" s="37">
        <f>IF(S63=1,T63,U63)</f>
        <v>38.3</v>
      </c>
      <c r="Q63" s="37">
        <f>+O63*P63</f>
        <v>0</v>
      </c>
      <c r="R63" s="44">
        <f>+N63-Q63</f>
        <v>10.1</v>
      </c>
      <c r="S63" s="38">
        <v>1</v>
      </c>
      <c r="T63" s="33">
        <v>38.3</v>
      </c>
      <c r="U63" s="34">
        <v>41</v>
      </c>
      <c r="V63" s="37"/>
    </row>
    <row r="64" spans="1:22" ht="13.5" thickBot="1">
      <c r="A64" s="188"/>
      <c r="B64" s="184"/>
      <c r="C64" s="184"/>
      <c r="D64" s="184"/>
      <c r="E64" s="184"/>
      <c r="F64" s="184"/>
      <c r="G64" s="184"/>
      <c r="H64" s="184"/>
      <c r="I64" s="184"/>
      <c r="J64" s="184"/>
      <c r="K64" s="185"/>
      <c r="M64" s="29" t="s">
        <v>67</v>
      </c>
      <c r="N64" s="45">
        <f>+N60+N62</f>
        <v>1</v>
      </c>
      <c r="O64" s="46">
        <f>+O60+O62</f>
        <v>0</v>
      </c>
      <c r="P64" s="37">
        <f>IF(S63=1,T64,U64)</f>
        <v>75.1</v>
      </c>
      <c r="Q64" s="37">
        <f>+O64*P64</f>
        <v>0</v>
      </c>
      <c r="R64" s="44">
        <v>0</v>
      </c>
      <c r="S64" s="39"/>
      <c r="T64" s="35">
        <v>75.1</v>
      </c>
      <c r="U64" s="36">
        <v>88.7</v>
      </c>
      <c r="V64" s="37"/>
    </row>
    <row r="65" spans="14:22" ht="12.75">
      <c r="N65" s="37"/>
      <c r="O65" s="37"/>
      <c r="P65" s="37"/>
      <c r="Q65" s="37"/>
      <c r="R65" s="37"/>
      <c r="S65" s="37"/>
      <c r="T65" s="37"/>
      <c r="U65" s="37"/>
      <c r="V65" s="37"/>
    </row>
    <row r="66" spans="15:16" ht="12.75">
      <c r="O66" t="s">
        <v>25</v>
      </c>
      <c r="P66" t="s">
        <v>24</v>
      </c>
    </row>
    <row r="67" spans="13:14" ht="12.75">
      <c r="M67" t="s">
        <v>69</v>
      </c>
      <c r="N67" t="s">
        <v>55</v>
      </c>
    </row>
    <row r="68" ht="12.75">
      <c r="N68" t="s">
        <v>70</v>
      </c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26" ht="12.75">
      <c r="F126" s="1"/>
    </row>
    <row r="131" spans="6:11" ht="12.75">
      <c r="F131" s="1"/>
      <c r="H131" s="1"/>
      <c r="I131" s="1"/>
      <c r="K131" s="1"/>
    </row>
    <row r="132" ht="12.75">
      <c r="K132" s="1"/>
    </row>
    <row r="133" spans="8:11" ht="12.75">
      <c r="H133" s="1"/>
      <c r="K133" s="1"/>
    </row>
    <row r="134" spans="8:11" ht="12.75">
      <c r="H134" s="1"/>
      <c r="K134" s="1"/>
    </row>
    <row r="135" ht="12.75">
      <c r="K135" s="1"/>
    </row>
    <row r="136" spans="6:11" ht="12.75">
      <c r="F136" s="1"/>
      <c r="H136" s="1"/>
      <c r="I136" s="1"/>
      <c r="K136" s="1"/>
    </row>
    <row r="137" spans="8:11" ht="12.75">
      <c r="H137" s="1"/>
      <c r="K137" s="1"/>
    </row>
    <row r="138" spans="8:11" ht="12.75">
      <c r="H138" s="1"/>
      <c r="K138" s="1"/>
    </row>
    <row r="139" spans="8:11" ht="12.75">
      <c r="H139" s="1"/>
      <c r="K139" s="1"/>
    </row>
    <row r="140" ht="12.75">
      <c r="K140" s="1"/>
    </row>
    <row r="141" spans="6:11" ht="12.75">
      <c r="F141" s="1"/>
      <c r="H141" s="1"/>
      <c r="I141" s="1"/>
      <c r="K141" s="1"/>
    </row>
    <row r="142" spans="4:11" ht="12.75">
      <c r="D142" s="1"/>
      <c r="H142" s="1"/>
      <c r="K142" s="1"/>
    </row>
    <row r="143" spans="8:11" ht="12.75">
      <c r="H143" s="1"/>
      <c r="K143" s="1"/>
    </row>
    <row r="144" spans="8:11" ht="12.75">
      <c r="H144" s="1"/>
      <c r="K144" s="1"/>
    </row>
    <row r="145" ht="12.75">
      <c r="K145" s="1"/>
    </row>
    <row r="147" ht="12.75">
      <c r="B147" s="1"/>
    </row>
  </sheetData>
  <sheetProtection/>
  <mergeCells count="102">
    <mergeCell ref="A62:K62"/>
    <mergeCell ref="A1:H1"/>
    <mergeCell ref="F20:G20"/>
    <mergeCell ref="H32:I32"/>
    <mergeCell ref="D25:E25"/>
    <mergeCell ref="D26:E26"/>
    <mergeCell ref="I1:K1"/>
    <mergeCell ref="D16:E16"/>
    <mergeCell ref="J18:K18"/>
    <mergeCell ref="B3:E3"/>
    <mergeCell ref="B6:E6"/>
    <mergeCell ref="J19:K19"/>
    <mergeCell ref="F18:G18"/>
    <mergeCell ref="B4:E4"/>
    <mergeCell ref="B8:E8"/>
    <mergeCell ref="F7:H7"/>
    <mergeCell ref="I5:K5"/>
    <mergeCell ref="F17:G17"/>
    <mergeCell ref="F19:G19"/>
    <mergeCell ref="D19:E19"/>
    <mergeCell ref="I6:K6"/>
    <mergeCell ref="A43:A47"/>
    <mergeCell ref="B34:D36"/>
    <mergeCell ref="H36:I36"/>
    <mergeCell ref="H34:I34"/>
    <mergeCell ref="H38:K39"/>
    <mergeCell ref="E37:G37"/>
    <mergeCell ref="E36:G36"/>
    <mergeCell ref="A37:A39"/>
    <mergeCell ref="B37:D39"/>
    <mergeCell ref="F24:G24"/>
    <mergeCell ref="B28:C28"/>
    <mergeCell ref="G28:H28"/>
    <mergeCell ref="J20:K20"/>
    <mergeCell ref="D23:E23"/>
    <mergeCell ref="J23:K23"/>
    <mergeCell ref="B31:C31"/>
    <mergeCell ref="F16:G16"/>
    <mergeCell ref="D17:E17"/>
    <mergeCell ref="D18:E18"/>
    <mergeCell ref="G31:H31"/>
    <mergeCell ref="J17:K17"/>
    <mergeCell ref="J26:K26"/>
    <mergeCell ref="D24:E24"/>
    <mergeCell ref="B30:C30"/>
    <mergeCell ref="B29:C29"/>
    <mergeCell ref="F5:H5"/>
    <mergeCell ref="F6:H6"/>
    <mergeCell ref="J8:K8"/>
    <mergeCell ref="F8:H8"/>
    <mergeCell ref="F11:I11"/>
    <mergeCell ref="F12:I12"/>
    <mergeCell ref="AA12:AA13"/>
    <mergeCell ref="G27:H27"/>
    <mergeCell ref="J32:K32"/>
    <mergeCell ref="J27:K27"/>
    <mergeCell ref="J11:K12"/>
    <mergeCell ref="J24:K24"/>
    <mergeCell ref="F13:I13"/>
    <mergeCell ref="J21:K21"/>
    <mergeCell ref="J22:K22"/>
    <mergeCell ref="G30:H30"/>
    <mergeCell ref="A2:K2"/>
    <mergeCell ref="J7:K7"/>
    <mergeCell ref="B7:E7"/>
    <mergeCell ref="J29:K29"/>
    <mergeCell ref="J30:K30"/>
    <mergeCell ref="D22:E22"/>
    <mergeCell ref="F25:G25"/>
    <mergeCell ref="F21:G21"/>
    <mergeCell ref="F22:G22"/>
    <mergeCell ref="J13:K14"/>
    <mergeCell ref="C61:E61"/>
    <mergeCell ref="F61:H61"/>
    <mergeCell ref="A48:A52"/>
    <mergeCell ref="B60:B61"/>
    <mergeCell ref="B41:C41"/>
    <mergeCell ref="B5:E5"/>
    <mergeCell ref="F14:I14"/>
    <mergeCell ref="D20:E20"/>
    <mergeCell ref="F26:G26"/>
    <mergeCell ref="F23:G23"/>
    <mergeCell ref="I48:I52"/>
    <mergeCell ref="I43:I47"/>
    <mergeCell ref="I53:I57"/>
    <mergeCell ref="J31:K31"/>
    <mergeCell ref="G29:H29"/>
    <mergeCell ref="A53:A57"/>
    <mergeCell ref="H37:K37"/>
    <mergeCell ref="J36:K36"/>
    <mergeCell ref="J34:K34"/>
    <mergeCell ref="E34:G35"/>
    <mergeCell ref="F3:G3"/>
    <mergeCell ref="J25:K25"/>
    <mergeCell ref="D21:E21"/>
    <mergeCell ref="J16:K16"/>
    <mergeCell ref="B10:E14"/>
    <mergeCell ref="T61:U61"/>
    <mergeCell ref="J28:K28"/>
    <mergeCell ref="I61:K61"/>
    <mergeCell ref="J41:K41"/>
    <mergeCell ref="G41:I41"/>
  </mergeCells>
  <conditionalFormatting sqref="AA18:AA19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{256f1a55-af4c-4fd7-bc27-9f57f1da3913}</x14:id>
        </ext>
      </extLst>
    </cfRule>
  </conditionalFormatting>
  <dataValidations count="4">
    <dataValidation errorStyle="warning" type="list" allowBlank="1" showInputMessage="1" showErrorMessage="1" errorTitle="Non-Standard Meal Rate" error="The amount that you have entered is not a standard meal rate.  Please verify the amount that you have entered." sqref="H43 H48 H53">
      <formula1>$AA$2:$AA$3</formula1>
    </dataValidation>
    <dataValidation errorStyle="warning" type="list" allowBlank="1" showInputMessage="1" showErrorMessage="1" errorTitle="Non-Standard Meal Rate" error="The amount that you have entered is not a standard meal rate.  Please verify the amount that you have entered." sqref="H44 H49 H54">
      <formula1>$AB$2:$AB$3</formula1>
    </dataValidation>
    <dataValidation errorStyle="warning" type="list" allowBlank="1" showInputMessage="1" showErrorMessage="1" errorTitle="Non-Standard Meal Rate" error="The amount that you have entered is not a standard meal rate.  Please verify the amount that you have entered." sqref="H45 H50 H55">
      <formula1>$AC$2:$AC$4</formula1>
    </dataValidation>
    <dataValidation type="list" allowBlank="1" showInputMessage="1" showErrorMessage="1" sqref="X37:AE50 AF8:AG50">
      <formula1>$AA$18:$AA$19</formula1>
    </dataValidation>
  </dataValidations>
  <printOptions horizontalCentered="1" verticalCentered="1"/>
  <pageMargins left="0.2" right="0.2" top="0.25" bottom="0.25" header="0.5" footer="0.5"/>
  <pageSetup fitToHeight="1" fitToWidth="1" horizontalDpi="600" verticalDpi="600" orientation="portrait" scale="75" r:id="rId4"/>
  <drawing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6f1a55-af4c-4fd7-bc27-9f57f1da39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AA18:AA19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2"/>
  <sheetViews>
    <sheetView zoomScale="70" zoomScaleNormal="70" zoomScalePageLayoutView="0" workbookViewId="0" topLeftCell="A9">
      <selection activeCell="H8" sqref="H8"/>
    </sheetView>
  </sheetViews>
  <sheetFormatPr defaultColWidth="9.140625" defaultRowHeight="12.75"/>
  <cols>
    <col min="2" max="2" width="13.00390625" style="0" customWidth="1"/>
    <col min="3" max="3" width="14.421875" style="0" customWidth="1"/>
    <col min="4" max="4" width="14.7109375" style="0" customWidth="1"/>
    <col min="5" max="5" width="11.28125" style="0" customWidth="1"/>
    <col min="6" max="6" width="10.7109375" style="0" customWidth="1"/>
    <col min="8" max="8" width="10.28125" style="0" bestFit="1" customWidth="1"/>
    <col min="9" max="9" width="10.421875" style="0" customWidth="1"/>
    <col min="10" max="10" width="8.8515625" style="0" customWidth="1"/>
    <col min="11" max="11" width="0" style="0" hidden="1" customWidth="1"/>
    <col min="12" max="12" width="8.421875" style="0" hidden="1" customWidth="1"/>
    <col min="13" max="30" width="9.140625" style="0" hidden="1" customWidth="1"/>
    <col min="31" max="63" width="9.140625" style="0" customWidth="1"/>
  </cols>
  <sheetData>
    <row r="1" spans="1:29" ht="13.5" thickBot="1">
      <c r="A1" s="341">
        <f>IF(TRAVEL!B6&lt;&gt;"",TRAVEL!B6,"")</f>
      </c>
      <c r="B1" s="342"/>
      <c r="C1" s="343"/>
      <c r="J1" s="344"/>
      <c r="K1" s="344"/>
      <c r="AA1" t="s">
        <v>50</v>
      </c>
      <c r="AB1" s="17" t="s">
        <v>51</v>
      </c>
      <c r="AC1" s="17" t="s">
        <v>52</v>
      </c>
    </row>
    <row r="2" spans="1:29" ht="12.75">
      <c r="A2" s="348" t="s">
        <v>45</v>
      </c>
      <c r="B2" s="349"/>
      <c r="C2" s="349"/>
      <c r="D2" s="349"/>
      <c r="E2" s="349"/>
      <c r="F2" s="349"/>
      <c r="G2" s="349"/>
      <c r="H2" s="349"/>
      <c r="I2" s="349"/>
      <c r="J2" s="349"/>
      <c r="K2" s="350"/>
      <c r="AA2" s="18">
        <v>0</v>
      </c>
      <c r="AB2" s="3">
        <v>0</v>
      </c>
      <c r="AC2" s="3">
        <v>0</v>
      </c>
    </row>
    <row r="3" spans="1:29" ht="12.75">
      <c r="A3" s="351" t="s">
        <v>26</v>
      </c>
      <c r="B3" s="352"/>
      <c r="C3" s="352"/>
      <c r="D3" s="352"/>
      <c r="E3" s="352"/>
      <c r="F3" s="352"/>
      <c r="G3" s="352"/>
      <c r="H3" s="352"/>
      <c r="I3" s="352"/>
      <c r="J3" s="352"/>
      <c r="K3" s="353"/>
      <c r="AA3" s="3">
        <v>9</v>
      </c>
      <c r="AB3" s="94">
        <v>11.8</v>
      </c>
      <c r="AC3" s="94">
        <v>20.5</v>
      </c>
    </row>
    <row r="4" spans="1:29" ht="12.75">
      <c r="A4" s="14"/>
      <c r="B4" s="354" t="s">
        <v>38</v>
      </c>
      <c r="C4" s="355"/>
      <c r="D4" s="354" t="s">
        <v>6</v>
      </c>
      <c r="E4" s="356"/>
      <c r="F4" s="357"/>
      <c r="G4" s="354" t="s">
        <v>7</v>
      </c>
      <c r="H4" s="356"/>
      <c r="I4" s="357"/>
      <c r="J4" s="354" t="s">
        <v>21</v>
      </c>
      <c r="K4" s="358"/>
      <c r="AB4" s="3"/>
      <c r="AC4" s="93">
        <v>23.3</v>
      </c>
    </row>
    <row r="5" spans="1:29" ht="13.5" thickBot="1">
      <c r="A5" s="160" t="s">
        <v>14</v>
      </c>
      <c r="B5" s="21" t="s">
        <v>27</v>
      </c>
      <c r="C5" s="161" t="s">
        <v>15</v>
      </c>
      <c r="D5" s="162" t="s">
        <v>16</v>
      </c>
      <c r="E5" s="141" t="s">
        <v>105</v>
      </c>
      <c r="F5" s="162" t="s">
        <v>17</v>
      </c>
      <c r="G5" s="162" t="s">
        <v>31</v>
      </c>
      <c r="H5" s="162" t="s">
        <v>17</v>
      </c>
      <c r="I5" s="162" t="s">
        <v>18</v>
      </c>
      <c r="J5" s="162" t="s">
        <v>19</v>
      </c>
      <c r="K5" s="163" t="s">
        <v>17</v>
      </c>
      <c r="AB5" s="17"/>
      <c r="AC5" s="17"/>
    </row>
    <row r="6" spans="1:29" ht="12.75">
      <c r="A6" s="237"/>
      <c r="B6" s="165"/>
      <c r="C6" s="165"/>
      <c r="D6" s="99" t="s">
        <v>103</v>
      </c>
      <c r="E6" s="157"/>
      <c r="F6" s="102"/>
      <c r="G6" s="166" t="s">
        <v>32</v>
      </c>
      <c r="H6" s="102">
        <v>0</v>
      </c>
      <c r="I6" s="345">
        <f>SUM(H6:H9)</f>
        <v>0</v>
      </c>
      <c r="J6" s="100"/>
      <c r="K6" s="158"/>
      <c r="AA6" s="18"/>
      <c r="AB6" s="3"/>
      <c r="AC6" s="3"/>
    </row>
    <row r="7" spans="1:29" ht="12.75">
      <c r="A7" s="238"/>
      <c r="B7" s="22"/>
      <c r="C7" s="22"/>
      <c r="D7" s="66"/>
      <c r="E7" s="113"/>
      <c r="F7" s="92"/>
      <c r="G7" s="23" t="s">
        <v>33</v>
      </c>
      <c r="H7" s="11">
        <v>0</v>
      </c>
      <c r="I7" s="346"/>
      <c r="J7" s="10"/>
      <c r="K7" s="15"/>
      <c r="AA7" s="3"/>
      <c r="AB7" s="3"/>
      <c r="AC7" s="3"/>
    </row>
    <row r="8" spans="1:29" ht="12.75">
      <c r="A8" s="238"/>
      <c r="B8" s="22"/>
      <c r="C8" s="22"/>
      <c r="D8" s="66" t="s">
        <v>20</v>
      </c>
      <c r="E8" s="67" t="s">
        <v>92</v>
      </c>
      <c r="F8" s="11">
        <v>0</v>
      </c>
      <c r="G8" s="23" t="s">
        <v>34</v>
      </c>
      <c r="H8" s="11">
        <v>0</v>
      </c>
      <c r="I8" s="346"/>
      <c r="J8" s="10"/>
      <c r="K8" s="15"/>
      <c r="M8" s="9" t="s">
        <v>25</v>
      </c>
      <c r="N8" s="9">
        <f>IF(SUM(H6:H8)&gt;0,SUM(H6:H8),0)</f>
        <v>0</v>
      </c>
      <c r="O8" s="9">
        <f>IF(SUM(H6:H8),1,0)</f>
        <v>0</v>
      </c>
      <c r="AB8" s="3"/>
      <c r="AC8" s="17"/>
    </row>
    <row r="9" spans="1:15" ht="12.75">
      <c r="A9" s="238"/>
      <c r="B9" s="22"/>
      <c r="C9" s="22"/>
      <c r="D9" s="66" t="s">
        <v>21</v>
      </c>
      <c r="E9" s="67" t="s">
        <v>92</v>
      </c>
      <c r="F9" s="11">
        <v>0</v>
      </c>
      <c r="G9" s="23" t="s">
        <v>35</v>
      </c>
      <c r="H9" s="11">
        <v>0</v>
      </c>
      <c r="I9" s="346"/>
      <c r="J9" s="10"/>
      <c r="K9" s="15"/>
      <c r="M9" s="9" t="s">
        <v>63</v>
      </c>
      <c r="N9" s="9">
        <f>IF(H9&gt;0,H9,0)</f>
        <v>0</v>
      </c>
      <c r="O9" s="9">
        <f>IF(H9&gt;0,1,0)</f>
        <v>0</v>
      </c>
    </row>
    <row r="10" spans="1:11" ht="13.5" thickBot="1">
      <c r="A10" s="239"/>
      <c r="B10" s="167"/>
      <c r="C10" s="167"/>
      <c r="D10" s="105" t="s">
        <v>22</v>
      </c>
      <c r="E10" s="109" t="s">
        <v>92</v>
      </c>
      <c r="F10" s="110">
        <v>0</v>
      </c>
      <c r="G10" s="168"/>
      <c r="H10" s="16" t="s">
        <v>36</v>
      </c>
      <c r="I10" s="347"/>
      <c r="J10" s="106"/>
      <c r="K10" s="107"/>
    </row>
    <row r="11" spans="1:11" ht="12.75">
      <c r="A11" s="237"/>
      <c r="B11" s="165"/>
      <c r="C11" s="165"/>
      <c r="D11" s="99" t="s">
        <v>103</v>
      </c>
      <c r="E11" s="157"/>
      <c r="F11" s="102"/>
      <c r="G11" s="166" t="s">
        <v>32</v>
      </c>
      <c r="H11" s="102">
        <v>0</v>
      </c>
      <c r="I11" s="345">
        <f>SUM(H11:H14)</f>
        <v>0</v>
      </c>
      <c r="J11" s="100"/>
      <c r="K11" s="158"/>
    </row>
    <row r="12" spans="1:11" ht="12.75">
      <c r="A12" s="238"/>
      <c r="B12" s="22"/>
      <c r="C12" s="22"/>
      <c r="D12" s="66"/>
      <c r="E12" s="113"/>
      <c r="F12" s="92"/>
      <c r="G12" s="23" t="s">
        <v>33</v>
      </c>
      <c r="H12" s="11">
        <v>0</v>
      </c>
      <c r="I12" s="346"/>
      <c r="J12" s="10"/>
      <c r="K12" s="15"/>
    </row>
    <row r="13" spans="1:15" ht="12.75">
      <c r="A13" s="238"/>
      <c r="B13" s="22"/>
      <c r="C13" s="22"/>
      <c r="D13" s="66" t="s">
        <v>20</v>
      </c>
      <c r="E13" s="67" t="s">
        <v>92</v>
      </c>
      <c r="F13" s="11">
        <v>0</v>
      </c>
      <c r="G13" s="23" t="s">
        <v>34</v>
      </c>
      <c r="H13" s="11">
        <v>0</v>
      </c>
      <c r="I13" s="346"/>
      <c r="J13" s="10"/>
      <c r="K13" s="15"/>
      <c r="M13" s="9" t="s">
        <v>25</v>
      </c>
      <c r="N13" s="9">
        <f>IF(SUM(H11:H13)&gt;0,SUM(H11:H13),0)</f>
        <v>0</v>
      </c>
      <c r="O13" s="9">
        <f>IF(SUM(H11:H13),1,0)</f>
        <v>0</v>
      </c>
    </row>
    <row r="14" spans="1:15" ht="12.75">
      <c r="A14" s="238"/>
      <c r="B14" s="22"/>
      <c r="C14" s="22"/>
      <c r="D14" s="66" t="s">
        <v>21</v>
      </c>
      <c r="E14" s="67" t="s">
        <v>92</v>
      </c>
      <c r="F14" s="11">
        <v>0</v>
      </c>
      <c r="G14" s="23" t="s">
        <v>35</v>
      </c>
      <c r="H14" s="11">
        <v>0</v>
      </c>
      <c r="I14" s="346"/>
      <c r="J14" s="10"/>
      <c r="K14" s="15"/>
      <c r="M14" s="9" t="s">
        <v>63</v>
      </c>
      <c r="N14" s="9">
        <f>IF(H14&gt;0,H14,0)</f>
        <v>0</v>
      </c>
      <c r="O14" s="9">
        <f>IF(H14&gt;0,1,0)</f>
        <v>0</v>
      </c>
    </row>
    <row r="15" spans="1:11" ht="13.5" thickBot="1">
      <c r="A15" s="239"/>
      <c r="B15" s="167"/>
      <c r="C15" s="167"/>
      <c r="D15" s="105" t="s">
        <v>22</v>
      </c>
      <c r="E15" s="109" t="s">
        <v>92</v>
      </c>
      <c r="F15" s="110">
        <v>0</v>
      </c>
      <c r="G15" s="168"/>
      <c r="H15" s="16" t="s">
        <v>36</v>
      </c>
      <c r="I15" s="347"/>
      <c r="J15" s="106"/>
      <c r="K15" s="107"/>
    </row>
    <row r="16" spans="1:11" ht="12.75">
      <c r="A16" s="237"/>
      <c r="B16" s="165"/>
      <c r="C16" s="165"/>
      <c r="D16" s="99" t="s">
        <v>103</v>
      </c>
      <c r="E16" s="157"/>
      <c r="F16" s="102"/>
      <c r="G16" s="166" t="s">
        <v>32</v>
      </c>
      <c r="H16" s="102">
        <v>0</v>
      </c>
      <c r="I16" s="345">
        <f>SUM(H16:H19)</f>
        <v>0</v>
      </c>
      <c r="J16" s="100"/>
      <c r="K16" s="158"/>
    </row>
    <row r="17" spans="1:11" ht="12.75">
      <c r="A17" s="238"/>
      <c r="B17" s="22"/>
      <c r="C17" s="22"/>
      <c r="D17" s="66"/>
      <c r="E17" s="113"/>
      <c r="F17" s="92"/>
      <c r="G17" s="23" t="s">
        <v>33</v>
      </c>
      <c r="H17" s="11">
        <v>0</v>
      </c>
      <c r="I17" s="346"/>
      <c r="J17" s="10"/>
      <c r="K17" s="15"/>
    </row>
    <row r="18" spans="1:15" ht="12.75">
      <c r="A18" s="238"/>
      <c r="B18" s="22"/>
      <c r="C18" s="22"/>
      <c r="D18" s="66" t="s">
        <v>20</v>
      </c>
      <c r="E18" s="67" t="s">
        <v>92</v>
      </c>
      <c r="F18" s="11">
        <v>0</v>
      </c>
      <c r="G18" s="23" t="s">
        <v>34</v>
      </c>
      <c r="H18" s="11">
        <v>0</v>
      </c>
      <c r="I18" s="346"/>
      <c r="J18" s="10"/>
      <c r="K18" s="15"/>
      <c r="M18" s="9" t="s">
        <v>25</v>
      </c>
      <c r="N18" s="9">
        <f>IF(SUM(H16:H18)&gt;0,SUM(H16:H18),0)</f>
        <v>0</v>
      </c>
      <c r="O18" s="9">
        <f>IF(SUM(H16:H18),1,0)</f>
        <v>0</v>
      </c>
    </row>
    <row r="19" spans="1:15" ht="12.75">
      <c r="A19" s="238"/>
      <c r="B19" s="22"/>
      <c r="C19" s="22"/>
      <c r="D19" s="66" t="s">
        <v>21</v>
      </c>
      <c r="E19" s="67" t="s">
        <v>92</v>
      </c>
      <c r="F19" s="11">
        <v>0</v>
      </c>
      <c r="G19" s="23" t="s">
        <v>35</v>
      </c>
      <c r="H19" s="11">
        <v>0</v>
      </c>
      <c r="I19" s="346"/>
      <c r="J19" s="10"/>
      <c r="K19" s="15"/>
      <c r="M19" s="9" t="s">
        <v>63</v>
      </c>
      <c r="N19" s="9">
        <f>IF(H19&gt;0,H19,0)</f>
        <v>0</v>
      </c>
      <c r="O19" s="9">
        <f>IF(H19&gt;0,1,0)</f>
        <v>0</v>
      </c>
    </row>
    <row r="20" spans="1:11" ht="13.5" thickBot="1">
      <c r="A20" s="239"/>
      <c r="B20" s="167"/>
      <c r="C20" s="167"/>
      <c r="D20" s="105" t="s">
        <v>22</v>
      </c>
      <c r="E20" s="109" t="s">
        <v>92</v>
      </c>
      <c r="F20" s="110">
        <v>0</v>
      </c>
      <c r="G20" s="168"/>
      <c r="H20" s="16" t="s">
        <v>36</v>
      </c>
      <c r="I20" s="347"/>
      <c r="J20" s="106"/>
      <c r="K20" s="107"/>
    </row>
    <row r="21" spans="1:11" ht="12.75">
      <c r="A21" s="237"/>
      <c r="B21" s="165"/>
      <c r="C21" s="165"/>
      <c r="D21" s="99" t="s">
        <v>103</v>
      </c>
      <c r="E21" s="157"/>
      <c r="F21" s="102"/>
      <c r="G21" s="166" t="s">
        <v>32</v>
      </c>
      <c r="H21" s="102">
        <v>0</v>
      </c>
      <c r="I21" s="345">
        <f>SUM(H21:H24)</f>
        <v>0</v>
      </c>
      <c r="J21" s="100"/>
      <c r="K21" s="158"/>
    </row>
    <row r="22" spans="1:11" ht="12.75">
      <c r="A22" s="238"/>
      <c r="B22" s="22"/>
      <c r="C22" s="22"/>
      <c r="D22" s="66"/>
      <c r="E22" s="113"/>
      <c r="F22" s="92"/>
      <c r="G22" s="23" t="s">
        <v>33</v>
      </c>
      <c r="H22" s="11">
        <v>0</v>
      </c>
      <c r="I22" s="346"/>
      <c r="J22" s="10"/>
      <c r="K22" s="15"/>
    </row>
    <row r="23" spans="1:15" ht="12.75">
      <c r="A23" s="238"/>
      <c r="B23" s="22"/>
      <c r="C23" s="22"/>
      <c r="D23" s="66" t="s">
        <v>20</v>
      </c>
      <c r="E23" s="67" t="s">
        <v>92</v>
      </c>
      <c r="F23" s="11">
        <v>0</v>
      </c>
      <c r="G23" s="23" t="s">
        <v>34</v>
      </c>
      <c r="H23" s="11">
        <v>0</v>
      </c>
      <c r="I23" s="346"/>
      <c r="J23" s="10"/>
      <c r="K23" s="15"/>
      <c r="M23" s="9" t="s">
        <v>25</v>
      </c>
      <c r="N23" s="9">
        <f>IF(SUM(H21:H23)&gt;0,SUM(H21:H23),0)</f>
        <v>0</v>
      </c>
      <c r="O23" s="9">
        <f>IF(SUM(H21:H23),1,0)</f>
        <v>0</v>
      </c>
    </row>
    <row r="24" spans="1:15" ht="12.75">
      <c r="A24" s="238"/>
      <c r="B24" s="22"/>
      <c r="C24" s="22"/>
      <c r="D24" s="66" t="s">
        <v>21</v>
      </c>
      <c r="E24" s="67" t="s">
        <v>92</v>
      </c>
      <c r="F24" s="11">
        <v>0</v>
      </c>
      <c r="G24" s="23" t="s">
        <v>35</v>
      </c>
      <c r="H24" s="11">
        <v>0</v>
      </c>
      <c r="I24" s="346"/>
      <c r="J24" s="10"/>
      <c r="K24" s="15"/>
      <c r="M24" s="9" t="s">
        <v>63</v>
      </c>
      <c r="N24" s="9">
        <f>IF(H24&gt;0,H24,0)</f>
        <v>0</v>
      </c>
      <c r="O24" s="9">
        <f>IF(H24&gt;0,1,0)</f>
        <v>0</v>
      </c>
    </row>
    <row r="25" spans="1:11" ht="13.5" thickBot="1">
      <c r="A25" s="239"/>
      <c r="B25" s="167"/>
      <c r="C25" s="167"/>
      <c r="D25" s="105" t="s">
        <v>22</v>
      </c>
      <c r="E25" s="109" t="s">
        <v>92</v>
      </c>
      <c r="F25" s="110">
        <v>0</v>
      </c>
      <c r="G25" s="168"/>
      <c r="H25" s="16" t="s">
        <v>36</v>
      </c>
      <c r="I25" s="347"/>
      <c r="J25" s="106"/>
      <c r="K25" s="107"/>
    </row>
    <row r="26" spans="1:11" ht="12.75">
      <c r="A26" s="237"/>
      <c r="B26" s="165"/>
      <c r="C26" s="165"/>
      <c r="D26" s="99" t="s">
        <v>103</v>
      </c>
      <c r="E26" s="157"/>
      <c r="F26" s="102"/>
      <c r="G26" s="166" t="s">
        <v>32</v>
      </c>
      <c r="H26" s="102">
        <v>0</v>
      </c>
      <c r="I26" s="345">
        <f>SUM(H26:H29)</f>
        <v>0</v>
      </c>
      <c r="J26" s="100"/>
      <c r="K26" s="158"/>
    </row>
    <row r="27" spans="1:11" ht="12.75">
      <c r="A27" s="238"/>
      <c r="B27" s="22"/>
      <c r="C27" s="22"/>
      <c r="D27" s="66"/>
      <c r="E27" s="113"/>
      <c r="F27" s="11"/>
      <c r="G27" s="23" t="s">
        <v>33</v>
      </c>
      <c r="H27" s="11">
        <v>0</v>
      </c>
      <c r="I27" s="346"/>
      <c r="J27" s="10"/>
      <c r="K27" s="15"/>
    </row>
    <row r="28" spans="1:15" ht="12.75">
      <c r="A28" s="238"/>
      <c r="B28" s="22"/>
      <c r="C28" s="22"/>
      <c r="D28" s="66" t="s">
        <v>20</v>
      </c>
      <c r="E28" s="67" t="s">
        <v>92</v>
      </c>
      <c r="F28" s="11">
        <v>0</v>
      </c>
      <c r="G28" s="23" t="s">
        <v>34</v>
      </c>
      <c r="H28" s="11">
        <v>0</v>
      </c>
      <c r="I28" s="346"/>
      <c r="J28" s="10"/>
      <c r="K28" s="15"/>
      <c r="M28" s="9" t="s">
        <v>25</v>
      </c>
      <c r="N28" s="9">
        <f>IF(SUM(H26:H28)&gt;0,SUM(H26:H28),0)</f>
        <v>0</v>
      </c>
      <c r="O28" s="9">
        <f>IF(SUM(H26:H28),1,0)</f>
        <v>0</v>
      </c>
    </row>
    <row r="29" spans="1:15" ht="12.75">
      <c r="A29" s="238"/>
      <c r="B29" s="22"/>
      <c r="C29" s="22"/>
      <c r="D29" s="66" t="s">
        <v>21</v>
      </c>
      <c r="E29" s="67" t="s">
        <v>92</v>
      </c>
      <c r="F29" s="11">
        <v>0</v>
      </c>
      <c r="G29" s="23" t="s">
        <v>35</v>
      </c>
      <c r="H29" s="11">
        <v>0</v>
      </c>
      <c r="I29" s="346"/>
      <c r="J29" s="10"/>
      <c r="K29" s="15"/>
      <c r="M29" s="9" t="s">
        <v>63</v>
      </c>
      <c r="N29" s="9">
        <f>IF(H29&gt;0,H29,0)</f>
        <v>0</v>
      </c>
      <c r="O29" s="9">
        <f>IF(H29&gt;0,1,0)</f>
        <v>0</v>
      </c>
    </row>
    <row r="30" spans="1:11" ht="13.5" thickBot="1">
      <c r="A30" s="239"/>
      <c r="B30" s="167"/>
      <c r="C30" s="167"/>
      <c r="D30" s="105" t="s">
        <v>22</v>
      </c>
      <c r="E30" s="109" t="s">
        <v>92</v>
      </c>
      <c r="F30" s="110">
        <v>0</v>
      </c>
      <c r="G30" s="168"/>
      <c r="H30" s="16" t="s">
        <v>36</v>
      </c>
      <c r="I30" s="347"/>
      <c r="J30" s="106"/>
      <c r="K30" s="107"/>
    </row>
    <row r="31" spans="1:11" ht="12.75">
      <c r="A31" s="237"/>
      <c r="B31" s="165"/>
      <c r="C31" s="165"/>
      <c r="D31" s="99" t="s">
        <v>103</v>
      </c>
      <c r="E31" s="157"/>
      <c r="F31" s="102"/>
      <c r="G31" s="166" t="s">
        <v>32</v>
      </c>
      <c r="H31" s="102">
        <v>0</v>
      </c>
      <c r="I31" s="345">
        <f>SUM(H31:H34)</f>
        <v>0</v>
      </c>
      <c r="J31" s="100"/>
      <c r="K31" s="158"/>
    </row>
    <row r="32" spans="1:11" ht="12.75">
      <c r="A32" s="238"/>
      <c r="B32" s="22"/>
      <c r="C32" s="22"/>
      <c r="D32" s="66"/>
      <c r="E32" s="113"/>
      <c r="F32" s="92"/>
      <c r="G32" s="23" t="s">
        <v>33</v>
      </c>
      <c r="H32" s="11">
        <v>0</v>
      </c>
      <c r="I32" s="346"/>
      <c r="J32" s="10"/>
      <c r="K32" s="15"/>
    </row>
    <row r="33" spans="1:15" ht="12.75">
      <c r="A33" s="238"/>
      <c r="B33" s="22"/>
      <c r="C33" s="22"/>
      <c r="D33" s="66" t="s">
        <v>20</v>
      </c>
      <c r="E33" s="67" t="s">
        <v>92</v>
      </c>
      <c r="F33" s="11">
        <v>0</v>
      </c>
      <c r="G33" s="23" t="s">
        <v>34</v>
      </c>
      <c r="H33" s="11">
        <v>0</v>
      </c>
      <c r="I33" s="346"/>
      <c r="J33" s="10"/>
      <c r="K33" s="15"/>
      <c r="M33" s="9" t="s">
        <v>25</v>
      </c>
      <c r="N33" s="9">
        <f>IF(SUM(H31:H33)&gt;0,SUM(H31:H33),0)</f>
        <v>0</v>
      </c>
      <c r="O33" s="9">
        <f>IF(SUM(H31:H33),1,0)</f>
        <v>0</v>
      </c>
    </row>
    <row r="34" spans="1:15" ht="12.75">
      <c r="A34" s="238"/>
      <c r="B34" s="22"/>
      <c r="C34" s="22"/>
      <c r="D34" s="66" t="s">
        <v>21</v>
      </c>
      <c r="E34" s="67" t="s">
        <v>92</v>
      </c>
      <c r="F34" s="11">
        <v>0</v>
      </c>
      <c r="G34" s="23" t="s">
        <v>35</v>
      </c>
      <c r="H34" s="11">
        <v>0</v>
      </c>
      <c r="I34" s="346"/>
      <c r="J34" s="10"/>
      <c r="K34" s="15"/>
      <c r="M34" s="9" t="s">
        <v>63</v>
      </c>
      <c r="N34" s="9">
        <f>IF(H34&gt;0,H34,0)</f>
        <v>0</v>
      </c>
      <c r="O34" s="9">
        <f>IF(H34&gt;0,1,0)</f>
        <v>0</v>
      </c>
    </row>
    <row r="35" spans="1:11" ht="13.5" thickBot="1">
      <c r="A35" s="239"/>
      <c r="B35" s="167"/>
      <c r="C35" s="167"/>
      <c r="D35" s="105" t="s">
        <v>22</v>
      </c>
      <c r="E35" s="109" t="s">
        <v>92</v>
      </c>
      <c r="F35" s="110">
        <v>0</v>
      </c>
      <c r="G35" s="168"/>
      <c r="H35" s="16" t="s">
        <v>36</v>
      </c>
      <c r="I35" s="347"/>
      <c r="J35" s="106"/>
      <c r="K35" s="107"/>
    </row>
    <row r="36" spans="1:11" ht="12.75">
      <c r="A36" s="237"/>
      <c r="B36" s="165"/>
      <c r="C36" s="165"/>
      <c r="D36" s="99" t="s">
        <v>103</v>
      </c>
      <c r="E36" s="157"/>
      <c r="F36" s="102"/>
      <c r="G36" s="166" t="s">
        <v>32</v>
      </c>
      <c r="H36" s="102">
        <v>0</v>
      </c>
      <c r="I36" s="345">
        <f>SUM(H36:H39)</f>
        <v>0</v>
      </c>
      <c r="J36" s="100"/>
      <c r="K36" s="158"/>
    </row>
    <row r="37" spans="1:11" ht="12.75">
      <c r="A37" s="238"/>
      <c r="B37" s="22"/>
      <c r="C37" s="22"/>
      <c r="D37" s="66"/>
      <c r="E37" s="113"/>
      <c r="F37" s="92"/>
      <c r="G37" s="23" t="s">
        <v>33</v>
      </c>
      <c r="H37" s="11">
        <v>0</v>
      </c>
      <c r="I37" s="346"/>
      <c r="J37" s="10"/>
      <c r="K37" s="15"/>
    </row>
    <row r="38" spans="1:15" ht="12.75">
      <c r="A38" s="238"/>
      <c r="B38" s="22"/>
      <c r="C38" s="22"/>
      <c r="D38" s="66" t="s">
        <v>20</v>
      </c>
      <c r="E38" s="67" t="s">
        <v>92</v>
      </c>
      <c r="F38" s="11">
        <v>0</v>
      </c>
      <c r="G38" s="23" t="s">
        <v>34</v>
      </c>
      <c r="H38" s="11">
        <v>0</v>
      </c>
      <c r="I38" s="346"/>
      <c r="J38" s="10"/>
      <c r="K38" s="15"/>
      <c r="M38" s="9" t="s">
        <v>25</v>
      </c>
      <c r="N38" s="9">
        <f>IF(SUM(H36:H38)&gt;0,SUM(H36:H38),0)</f>
        <v>0</v>
      </c>
      <c r="O38" s="9">
        <f>IF(SUM(H36:H38),1,0)</f>
        <v>0</v>
      </c>
    </row>
    <row r="39" spans="1:15" ht="12.75">
      <c r="A39" s="238"/>
      <c r="B39" s="22"/>
      <c r="C39" s="22"/>
      <c r="D39" s="66" t="s">
        <v>21</v>
      </c>
      <c r="E39" s="67" t="s">
        <v>92</v>
      </c>
      <c r="F39" s="11">
        <v>0</v>
      </c>
      <c r="G39" s="23" t="s">
        <v>35</v>
      </c>
      <c r="H39" s="11">
        <v>0</v>
      </c>
      <c r="I39" s="346"/>
      <c r="J39" s="10"/>
      <c r="K39" s="15"/>
      <c r="M39" s="9" t="s">
        <v>63</v>
      </c>
      <c r="N39" s="9">
        <f>IF(H39&gt;0,H39,0)</f>
        <v>0</v>
      </c>
      <c r="O39" s="9">
        <f>IF(H39&gt;0,1,0)</f>
        <v>0</v>
      </c>
    </row>
    <row r="40" spans="1:11" ht="13.5" thickBot="1">
      <c r="A40" s="239"/>
      <c r="B40" s="167"/>
      <c r="C40" s="167"/>
      <c r="D40" s="105" t="s">
        <v>22</v>
      </c>
      <c r="E40" s="109" t="s">
        <v>92</v>
      </c>
      <c r="F40" s="110">
        <v>0</v>
      </c>
      <c r="G40" s="168"/>
      <c r="H40" s="16" t="s">
        <v>36</v>
      </c>
      <c r="I40" s="347"/>
      <c r="J40" s="106"/>
      <c r="K40" s="107"/>
    </row>
    <row r="41" spans="1:11" ht="12.75">
      <c r="A41" s="237"/>
      <c r="B41" s="165"/>
      <c r="C41" s="165"/>
      <c r="D41" s="99" t="s">
        <v>103</v>
      </c>
      <c r="E41" s="157"/>
      <c r="F41" s="102"/>
      <c r="G41" s="166" t="s">
        <v>32</v>
      </c>
      <c r="H41" s="102">
        <v>0</v>
      </c>
      <c r="I41" s="345">
        <f>SUM(H41:H44)</f>
        <v>0</v>
      </c>
      <c r="J41" s="100"/>
      <c r="K41" s="158"/>
    </row>
    <row r="42" spans="1:11" ht="12.75">
      <c r="A42" s="238"/>
      <c r="B42" s="22"/>
      <c r="C42" s="22"/>
      <c r="D42" s="133"/>
      <c r="E42" s="113"/>
      <c r="F42" s="92" t="s">
        <v>101</v>
      </c>
      <c r="G42" s="23" t="s">
        <v>33</v>
      </c>
      <c r="H42" s="11">
        <v>0</v>
      </c>
      <c r="I42" s="346"/>
      <c r="J42" s="10"/>
      <c r="K42" s="15"/>
    </row>
    <row r="43" spans="1:15" ht="12.75">
      <c r="A43" s="238"/>
      <c r="B43" s="22"/>
      <c r="C43" s="22"/>
      <c r="D43" s="66" t="s">
        <v>20</v>
      </c>
      <c r="E43" s="67" t="s">
        <v>92</v>
      </c>
      <c r="F43" s="11">
        <v>0</v>
      </c>
      <c r="G43" s="23" t="s">
        <v>34</v>
      </c>
      <c r="H43" s="11">
        <v>0</v>
      </c>
      <c r="I43" s="346"/>
      <c r="J43" s="10"/>
      <c r="K43" s="15"/>
      <c r="M43" s="9" t="s">
        <v>25</v>
      </c>
      <c r="N43" s="9">
        <f>IF(SUM(H41:H43)&gt;0,SUM(H41:H43),0)</f>
        <v>0</v>
      </c>
      <c r="O43" s="9">
        <f>IF(SUM(H41:H43),1,0)</f>
        <v>0</v>
      </c>
    </row>
    <row r="44" spans="1:15" ht="12.75">
      <c r="A44" s="238"/>
      <c r="B44" s="22"/>
      <c r="C44" s="22"/>
      <c r="D44" s="66" t="s">
        <v>21</v>
      </c>
      <c r="E44" s="67" t="s">
        <v>92</v>
      </c>
      <c r="F44" s="11">
        <v>0</v>
      </c>
      <c r="G44" s="23" t="s">
        <v>35</v>
      </c>
      <c r="H44" s="11">
        <v>0</v>
      </c>
      <c r="I44" s="346"/>
      <c r="J44" s="10"/>
      <c r="K44" s="15"/>
      <c r="M44" s="9" t="s">
        <v>63</v>
      </c>
      <c r="N44" s="9">
        <f>IF(H44&gt;0,H44,0)</f>
        <v>0</v>
      </c>
      <c r="O44" s="9">
        <f>IF(H44&gt;0,1,0)</f>
        <v>0</v>
      </c>
    </row>
    <row r="45" spans="1:11" ht="13.5" thickBot="1">
      <c r="A45" s="239"/>
      <c r="B45" s="167"/>
      <c r="C45" s="167"/>
      <c r="D45" s="105" t="s">
        <v>22</v>
      </c>
      <c r="E45" s="109" t="s">
        <v>92</v>
      </c>
      <c r="F45" s="110">
        <v>0</v>
      </c>
      <c r="G45" s="168"/>
      <c r="H45" s="16" t="s">
        <v>36</v>
      </c>
      <c r="I45" s="347"/>
      <c r="J45" s="106"/>
      <c r="K45" s="107"/>
    </row>
    <row r="46" spans="1:11" ht="12.75">
      <c r="A46" s="237"/>
      <c r="B46" s="165"/>
      <c r="C46" s="165"/>
      <c r="D46" s="99" t="s">
        <v>103</v>
      </c>
      <c r="E46" s="157"/>
      <c r="F46" s="102"/>
      <c r="G46" s="166" t="s">
        <v>32</v>
      </c>
      <c r="H46" s="102">
        <v>0</v>
      </c>
      <c r="I46" s="345">
        <f>SUM(H46:H49)</f>
        <v>0</v>
      </c>
      <c r="J46" s="100"/>
      <c r="K46" s="158"/>
    </row>
    <row r="47" spans="1:11" ht="12.75">
      <c r="A47" s="238"/>
      <c r="B47" s="22"/>
      <c r="C47" s="22"/>
      <c r="D47" s="66"/>
      <c r="E47" s="113"/>
      <c r="F47" s="92"/>
      <c r="G47" s="23" t="s">
        <v>33</v>
      </c>
      <c r="H47" s="11">
        <v>0</v>
      </c>
      <c r="I47" s="346"/>
      <c r="J47" s="10"/>
      <c r="K47" s="15"/>
    </row>
    <row r="48" spans="1:15" ht="12.75">
      <c r="A48" s="238"/>
      <c r="B48" s="22"/>
      <c r="C48" s="22"/>
      <c r="D48" s="66" t="s">
        <v>20</v>
      </c>
      <c r="E48" s="67" t="s">
        <v>92</v>
      </c>
      <c r="F48" s="11">
        <v>0</v>
      </c>
      <c r="G48" s="23" t="s">
        <v>34</v>
      </c>
      <c r="H48" s="11">
        <v>0</v>
      </c>
      <c r="I48" s="346"/>
      <c r="J48" s="10"/>
      <c r="K48" s="15"/>
      <c r="M48" s="9" t="s">
        <v>25</v>
      </c>
      <c r="N48" s="9">
        <f>IF(SUM(H46:H48)&gt;0,SUM(H46:H48),0)</f>
        <v>0</v>
      </c>
      <c r="O48" s="9">
        <f>IF(SUM(H46:H48),1,0)</f>
        <v>0</v>
      </c>
    </row>
    <row r="49" spans="1:15" ht="12.75">
      <c r="A49" s="238"/>
      <c r="B49" s="22"/>
      <c r="C49" s="22"/>
      <c r="D49" s="66" t="s">
        <v>21</v>
      </c>
      <c r="E49" s="67" t="s">
        <v>92</v>
      </c>
      <c r="F49" s="11">
        <v>0</v>
      </c>
      <c r="G49" s="23" t="s">
        <v>35</v>
      </c>
      <c r="H49" s="11">
        <v>0</v>
      </c>
      <c r="I49" s="346"/>
      <c r="J49" s="10"/>
      <c r="K49" s="15"/>
      <c r="M49" s="9" t="s">
        <v>63</v>
      </c>
      <c r="N49" s="9">
        <f>IF(H49&gt;0,H49,0)</f>
        <v>0</v>
      </c>
      <c r="O49" s="9">
        <f>IF(H49&gt;0,1,0)</f>
        <v>0</v>
      </c>
    </row>
    <row r="50" spans="1:11" ht="13.5" thickBot="1">
      <c r="A50" s="239"/>
      <c r="B50" s="167"/>
      <c r="C50" s="167"/>
      <c r="D50" s="105" t="s">
        <v>22</v>
      </c>
      <c r="E50" s="109" t="s">
        <v>92</v>
      </c>
      <c r="F50" s="110">
        <v>0</v>
      </c>
      <c r="G50" s="168"/>
      <c r="H50" s="16" t="s">
        <v>36</v>
      </c>
      <c r="I50" s="347"/>
      <c r="J50" s="106"/>
      <c r="K50" s="107"/>
    </row>
    <row r="51" spans="1:15" s="9" customFormat="1" ht="13.5" thickBot="1">
      <c r="A51" s="169" t="s">
        <v>46</v>
      </c>
      <c r="B51" s="170"/>
      <c r="C51" s="171"/>
      <c r="D51" s="172"/>
      <c r="E51" s="172" t="s">
        <v>39</v>
      </c>
      <c r="F51" s="173">
        <f>SUM(F6:F50)</f>
        <v>0</v>
      </c>
      <c r="G51" s="172"/>
      <c r="H51" s="172" t="s">
        <v>39</v>
      </c>
      <c r="I51" s="173">
        <f>SUM(I6:I50)</f>
        <v>0</v>
      </c>
      <c r="J51" s="172" t="s">
        <v>39</v>
      </c>
      <c r="K51" s="173">
        <f>SUM(K6:K50)</f>
        <v>0</v>
      </c>
      <c r="M51" s="26" t="s">
        <v>25</v>
      </c>
      <c r="N51" s="27">
        <f>+N8+N13+N18+N23+N28+N33+N38+N43+N48</f>
        <v>0</v>
      </c>
      <c r="O51" s="28">
        <f>+O8+O13+O18+O23+O28+O33+O38+O43+O48</f>
        <v>0</v>
      </c>
    </row>
    <row r="52" spans="13:15" ht="13.5" thickBot="1">
      <c r="M52" s="29" t="s">
        <v>68</v>
      </c>
      <c r="N52" s="30">
        <f>+N9+N14+N19+N24+N29+N34+N39+N44+N49</f>
        <v>0</v>
      </c>
      <c r="O52" s="31">
        <f>+O9+O14+O19+O24+O29+O34+O39+O44+O49</f>
        <v>0</v>
      </c>
    </row>
  </sheetData>
  <sheetProtection/>
  <mergeCells count="26">
    <mergeCell ref="A11:A15"/>
    <mergeCell ref="I11:I15"/>
    <mergeCell ref="A6:A10"/>
    <mergeCell ref="I6:I10"/>
    <mergeCell ref="A2:K2"/>
    <mergeCell ref="A3:K3"/>
    <mergeCell ref="B4:C4"/>
    <mergeCell ref="D4:F4"/>
    <mergeCell ref="G4:I4"/>
    <mergeCell ref="J4:K4"/>
    <mergeCell ref="A26:A30"/>
    <mergeCell ref="I26:I30"/>
    <mergeCell ref="A21:A25"/>
    <mergeCell ref="I21:I25"/>
    <mergeCell ref="A16:A20"/>
    <mergeCell ref="I16:I20"/>
    <mergeCell ref="A1:C1"/>
    <mergeCell ref="J1:K1"/>
    <mergeCell ref="A46:A50"/>
    <mergeCell ref="I46:I50"/>
    <mergeCell ref="A41:A45"/>
    <mergeCell ref="I41:I45"/>
    <mergeCell ref="A36:A40"/>
    <mergeCell ref="I36:I40"/>
    <mergeCell ref="A31:A35"/>
    <mergeCell ref="I31:I35"/>
  </mergeCells>
  <dataValidations count="3">
    <dataValidation errorStyle="warning" type="list" allowBlank="1" showInputMessage="1" showErrorMessage="1" errorTitle="Non-Standard Meal Rate" error="The amount that you have entered is not a standard meal rate.  Please verify the amount that you have entered." sqref="H6 H31 H11 H16 H21 H26 H36 H41 H46">
      <formula1>$AA$2:$AA$3</formula1>
    </dataValidation>
    <dataValidation errorStyle="warning" type="list" allowBlank="1" showInputMessage="1" showErrorMessage="1" errorTitle="Non-Standard Meal Rate" error="The amount that you have entered is not a standard meal rate.  Please verify the amount that you have entered." sqref="H7 H12 H17 H22 H27 H32 H37 H42 H47">
      <formula1>$AB$2:$AB$3</formula1>
    </dataValidation>
    <dataValidation errorStyle="warning" type="list" allowBlank="1" showInputMessage="1" showErrorMessage="1" errorTitle="Non-Standard Meal Rate" error="The amount that you have entered is not a standard meal rate.  Please verify the amount that you have entered." sqref="H8 H13 H18 H23 H28 H33 H38 H43 H48">
      <formula1>$AC$2:$AC$4</formula1>
    </dataValidation>
  </dataValidations>
  <printOptions horizontalCentered="1" verticalCentered="1"/>
  <pageMargins left="0.25" right="0.25" top="0.25" bottom="0.25" header="0.5" footer="0.5"/>
  <pageSetup fitToHeight="1" fitToWidth="1"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52"/>
  <sheetViews>
    <sheetView zoomScale="70" zoomScaleNormal="70" zoomScalePageLayoutView="0" workbookViewId="0" topLeftCell="A1">
      <selection activeCell="AE1" sqref="K1:AE16384"/>
    </sheetView>
  </sheetViews>
  <sheetFormatPr defaultColWidth="9.140625" defaultRowHeight="12.75"/>
  <cols>
    <col min="2" max="2" width="13.00390625" style="0" customWidth="1"/>
    <col min="3" max="3" width="14.421875" style="0" customWidth="1"/>
    <col min="4" max="4" width="15.28125" style="0" customWidth="1"/>
    <col min="5" max="5" width="12.8515625" style="0" customWidth="1"/>
    <col min="6" max="6" width="10.7109375" style="0" customWidth="1"/>
    <col min="8" max="8" width="10.28125" style="0" bestFit="1" customWidth="1"/>
    <col min="9" max="9" width="10.421875" style="0" customWidth="1"/>
    <col min="11" max="11" width="0" style="0" hidden="1" customWidth="1"/>
    <col min="12" max="12" width="8.421875" style="0" hidden="1" customWidth="1"/>
    <col min="13" max="31" width="9.140625" style="0" hidden="1" customWidth="1"/>
    <col min="32" max="63" width="9.140625" style="0" customWidth="1"/>
  </cols>
  <sheetData>
    <row r="1" spans="1:29" ht="13.5" thickBot="1">
      <c r="A1" s="341">
        <f>IF(TRAVEL!B6&lt;&gt;"",TRAVEL!B6,"")</f>
      </c>
      <c r="B1" s="342"/>
      <c r="C1" s="343"/>
      <c r="J1" s="344"/>
      <c r="K1" s="344"/>
      <c r="AA1" t="s">
        <v>50</v>
      </c>
      <c r="AB1" s="17" t="s">
        <v>51</v>
      </c>
      <c r="AC1" s="17" t="s">
        <v>52</v>
      </c>
    </row>
    <row r="2" spans="1:29" ht="12.75">
      <c r="A2" s="348" t="s">
        <v>45</v>
      </c>
      <c r="B2" s="349"/>
      <c r="C2" s="349"/>
      <c r="D2" s="349"/>
      <c r="E2" s="349"/>
      <c r="F2" s="349"/>
      <c r="G2" s="349"/>
      <c r="H2" s="349"/>
      <c r="I2" s="349"/>
      <c r="J2" s="349"/>
      <c r="K2" s="350"/>
      <c r="AA2" s="18">
        <v>0</v>
      </c>
      <c r="AB2" s="3">
        <v>0</v>
      </c>
      <c r="AC2" s="3">
        <v>0</v>
      </c>
    </row>
    <row r="3" spans="1:29" ht="12.75">
      <c r="A3" s="351" t="s">
        <v>26</v>
      </c>
      <c r="B3" s="352"/>
      <c r="C3" s="352"/>
      <c r="D3" s="352"/>
      <c r="E3" s="352"/>
      <c r="F3" s="352"/>
      <c r="G3" s="352"/>
      <c r="H3" s="352"/>
      <c r="I3" s="352"/>
      <c r="J3" s="352"/>
      <c r="K3" s="353"/>
      <c r="AA3" s="3">
        <v>9</v>
      </c>
      <c r="AB3" s="94">
        <v>11.8</v>
      </c>
      <c r="AC3" s="94">
        <v>20.5</v>
      </c>
    </row>
    <row r="4" spans="1:29" ht="12.75">
      <c r="A4" s="14"/>
      <c r="B4" s="354" t="s">
        <v>38</v>
      </c>
      <c r="C4" s="355"/>
      <c r="D4" s="354" t="s">
        <v>6</v>
      </c>
      <c r="E4" s="356"/>
      <c r="F4" s="357"/>
      <c r="G4" s="354" t="s">
        <v>7</v>
      </c>
      <c r="H4" s="356"/>
      <c r="I4" s="357"/>
      <c r="J4" s="354" t="s">
        <v>21</v>
      </c>
      <c r="K4" s="358"/>
      <c r="AB4" s="3"/>
      <c r="AC4" s="93">
        <v>23.3</v>
      </c>
    </row>
    <row r="5" spans="1:29" ht="13.5" thickBot="1">
      <c r="A5" s="160" t="s">
        <v>14</v>
      </c>
      <c r="B5" s="21" t="s">
        <v>27</v>
      </c>
      <c r="C5" s="161" t="s">
        <v>15</v>
      </c>
      <c r="D5" s="162" t="s">
        <v>16</v>
      </c>
      <c r="E5" s="141" t="s">
        <v>105</v>
      </c>
      <c r="F5" s="162" t="s">
        <v>17</v>
      </c>
      <c r="G5" s="162" t="s">
        <v>31</v>
      </c>
      <c r="H5" s="162" t="s">
        <v>17</v>
      </c>
      <c r="I5" s="162" t="s">
        <v>18</v>
      </c>
      <c r="J5" s="162" t="s">
        <v>19</v>
      </c>
      <c r="K5" s="163" t="s">
        <v>17</v>
      </c>
      <c r="AB5" s="17"/>
      <c r="AC5" s="17"/>
    </row>
    <row r="6" spans="1:29" ht="12.75">
      <c r="A6" s="237"/>
      <c r="B6" s="165"/>
      <c r="C6" s="165"/>
      <c r="D6" s="99" t="s">
        <v>103</v>
      </c>
      <c r="E6" s="157"/>
      <c r="F6" s="102"/>
      <c r="G6" s="166" t="s">
        <v>32</v>
      </c>
      <c r="H6" s="102">
        <v>0</v>
      </c>
      <c r="I6" s="345">
        <f>SUM(H6:H9)</f>
        <v>0</v>
      </c>
      <c r="J6" s="100"/>
      <c r="K6" s="158"/>
      <c r="AA6" s="18"/>
      <c r="AB6" s="3"/>
      <c r="AC6" s="3"/>
    </row>
    <row r="7" spans="1:29" ht="12.75">
      <c r="A7" s="238"/>
      <c r="B7" s="22"/>
      <c r="C7" s="22"/>
      <c r="D7" s="66"/>
      <c r="E7" s="113"/>
      <c r="F7" s="92"/>
      <c r="G7" s="23" t="s">
        <v>33</v>
      </c>
      <c r="H7" s="11">
        <v>0</v>
      </c>
      <c r="I7" s="346"/>
      <c r="J7" s="10"/>
      <c r="K7" s="15"/>
      <c r="AA7" s="3"/>
      <c r="AB7" s="3"/>
      <c r="AC7" s="3"/>
    </row>
    <row r="8" spans="1:29" ht="12.75">
      <c r="A8" s="238"/>
      <c r="B8" s="22"/>
      <c r="C8" s="22"/>
      <c r="D8" s="66" t="s">
        <v>20</v>
      </c>
      <c r="E8" s="67" t="s">
        <v>92</v>
      </c>
      <c r="F8" s="11">
        <v>0</v>
      </c>
      <c r="G8" s="23" t="s">
        <v>34</v>
      </c>
      <c r="H8" s="11">
        <v>0</v>
      </c>
      <c r="I8" s="346"/>
      <c r="J8" s="10"/>
      <c r="K8" s="15"/>
      <c r="M8" s="9" t="s">
        <v>25</v>
      </c>
      <c r="N8" s="9">
        <f>IF(SUM(H6:H8)&gt;0,SUM(H6:H8),0)</f>
        <v>0</v>
      </c>
      <c r="O8" s="9">
        <f>IF(SUM(H6:H8),1,0)</f>
        <v>0</v>
      </c>
      <c r="AB8" s="3"/>
      <c r="AC8" s="17"/>
    </row>
    <row r="9" spans="1:15" ht="12.75">
      <c r="A9" s="238"/>
      <c r="B9" s="22"/>
      <c r="C9" s="22"/>
      <c r="D9" s="66" t="s">
        <v>21</v>
      </c>
      <c r="E9" s="67" t="s">
        <v>92</v>
      </c>
      <c r="F9" s="11">
        <v>0</v>
      </c>
      <c r="G9" s="23" t="s">
        <v>35</v>
      </c>
      <c r="H9" s="11">
        <v>0</v>
      </c>
      <c r="I9" s="346"/>
      <c r="J9" s="10"/>
      <c r="K9" s="15"/>
      <c r="M9" s="9" t="s">
        <v>63</v>
      </c>
      <c r="N9" s="9">
        <f>IF(H9&gt;0,H9,0)</f>
        <v>0</v>
      </c>
      <c r="O9" s="9">
        <f>IF(H9&gt;0,1,0)</f>
        <v>0</v>
      </c>
    </row>
    <row r="10" spans="1:11" ht="13.5" thickBot="1">
      <c r="A10" s="239"/>
      <c r="B10" s="167"/>
      <c r="C10" s="167"/>
      <c r="D10" s="105" t="s">
        <v>22</v>
      </c>
      <c r="E10" s="109" t="s">
        <v>92</v>
      </c>
      <c r="F10" s="110">
        <v>0</v>
      </c>
      <c r="G10" s="168"/>
      <c r="H10" s="16" t="s">
        <v>36</v>
      </c>
      <c r="I10" s="347"/>
      <c r="J10" s="106"/>
      <c r="K10" s="107"/>
    </row>
    <row r="11" spans="1:11" ht="12.75">
      <c r="A11" s="237"/>
      <c r="B11" s="165"/>
      <c r="C11" s="165"/>
      <c r="D11" s="99" t="s">
        <v>103</v>
      </c>
      <c r="E11" s="157"/>
      <c r="F11" s="102"/>
      <c r="G11" s="166" t="s">
        <v>32</v>
      </c>
      <c r="H11" s="102">
        <v>0</v>
      </c>
      <c r="I11" s="345">
        <f>SUM(H11:H14)</f>
        <v>0</v>
      </c>
      <c r="J11" s="100"/>
      <c r="K11" s="158"/>
    </row>
    <row r="12" spans="1:11" ht="12.75">
      <c r="A12" s="238"/>
      <c r="B12" s="22"/>
      <c r="C12" s="22"/>
      <c r="D12" s="66"/>
      <c r="E12" s="113"/>
      <c r="F12" s="92"/>
      <c r="G12" s="23" t="s">
        <v>33</v>
      </c>
      <c r="H12" s="11">
        <v>0</v>
      </c>
      <c r="I12" s="346"/>
      <c r="J12" s="10"/>
      <c r="K12" s="15"/>
    </row>
    <row r="13" spans="1:15" ht="12.75">
      <c r="A13" s="238"/>
      <c r="B13" s="22"/>
      <c r="C13" s="22"/>
      <c r="D13" s="66" t="s">
        <v>20</v>
      </c>
      <c r="E13" s="67" t="s">
        <v>92</v>
      </c>
      <c r="F13" s="11">
        <v>0</v>
      </c>
      <c r="G13" s="23" t="s">
        <v>34</v>
      </c>
      <c r="H13" s="11">
        <v>0</v>
      </c>
      <c r="I13" s="346"/>
      <c r="J13" s="10"/>
      <c r="K13" s="15"/>
      <c r="M13" s="9" t="s">
        <v>25</v>
      </c>
      <c r="N13" s="9">
        <f>IF(SUM(H11:H13)&gt;0,SUM(H11:H13),0)</f>
        <v>0</v>
      </c>
      <c r="O13" s="9">
        <f>IF(SUM(H11:H13),1,0)</f>
        <v>0</v>
      </c>
    </row>
    <row r="14" spans="1:15" ht="12.75">
      <c r="A14" s="238"/>
      <c r="B14" s="22"/>
      <c r="C14" s="22"/>
      <c r="D14" s="66" t="s">
        <v>21</v>
      </c>
      <c r="E14" s="67" t="s">
        <v>92</v>
      </c>
      <c r="F14" s="11">
        <v>0</v>
      </c>
      <c r="G14" s="23" t="s">
        <v>35</v>
      </c>
      <c r="H14" s="11">
        <v>0</v>
      </c>
      <c r="I14" s="346"/>
      <c r="J14" s="10"/>
      <c r="K14" s="15"/>
      <c r="M14" s="9" t="s">
        <v>63</v>
      </c>
      <c r="N14" s="9">
        <f>IF(H14&gt;0,H14,0)</f>
        <v>0</v>
      </c>
      <c r="O14" s="9">
        <f>IF(H14&gt;0,1,0)</f>
        <v>0</v>
      </c>
    </row>
    <row r="15" spans="1:11" ht="13.5" thickBot="1">
      <c r="A15" s="239"/>
      <c r="B15" s="167"/>
      <c r="C15" s="167"/>
      <c r="D15" s="105" t="s">
        <v>22</v>
      </c>
      <c r="E15" s="109" t="s">
        <v>92</v>
      </c>
      <c r="F15" s="110">
        <v>0</v>
      </c>
      <c r="G15" s="168"/>
      <c r="H15" s="16" t="s">
        <v>36</v>
      </c>
      <c r="I15" s="347"/>
      <c r="J15" s="106"/>
      <c r="K15" s="107"/>
    </row>
    <row r="16" spans="1:11" ht="12.75">
      <c r="A16" s="238"/>
      <c r="B16" s="22"/>
      <c r="C16" s="22"/>
      <c r="D16" s="133" t="s">
        <v>103</v>
      </c>
      <c r="E16" s="134"/>
      <c r="F16" s="135"/>
      <c r="G16" s="164" t="s">
        <v>32</v>
      </c>
      <c r="H16" s="135">
        <v>0</v>
      </c>
      <c r="I16" s="346">
        <f>SUM(H16:H19)</f>
        <v>0</v>
      </c>
      <c r="J16" s="98"/>
      <c r="K16" s="137"/>
    </row>
    <row r="17" spans="1:11" ht="12.75">
      <c r="A17" s="238"/>
      <c r="B17" s="22"/>
      <c r="C17" s="22"/>
      <c r="D17" s="133"/>
      <c r="E17" s="113"/>
      <c r="F17" s="92"/>
      <c r="G17" s="23" t="s">
        <v>33</v>
      </c>
      <c r="H17" s="11">
        <v>0</v>
      </c>
      <c r="I17" s="346"/>
      <c r="J17" s="10"/>
      <c r="K17" s="15"/>
    </row>
    <row r="18" spans="1:15" ht="12.75">
      <c r="A18" s="238"/>
      <c r="B18" s="22"/>
      <c r="C18" s="22"/>
      <c r="D18" s="66" t="s">
        <v>20</v>
      </c>
      <c r="E18" s="67" t="s">
        <v>92</v>
      </c>
      <c r="F18" s="11">
        <v>0</v>
      </c>
      <c r="G18" s="23" t="s">
        <v>34</v>
      </c>
      <c r="H18" s="11">
        <v>0</v>
      </c>
      <c r="I18" s="346"/>
      <c r="J18" s="10"/>
      <c r="K18" s="15"/>
      <c r="M18" s="9" t="s">
        <v>25</v>
      </c>
      <c r="N18" s="9">
        <f>IF(SUM(H16:H18)&gt;0,SUM(H16:H18),0)</f>
        <v>0</v>
      </c>
      <c r="O18" s="9">
        <f>IF(SUM(H16:H18),1,0)</f>
        <v>0</v>
      </c>
    </row>
    <row r="19" spans="1:15" ht="12.75">
      <c r="A19" s="238"/>
      <c r="B19" s="22"/>
      <c r="C19" s="22"/>
      <c r="D19" s="66" t="s">
        <v>21</v>
      </c>
      <c r="E19" s="67" t="s">
        <v>92</v>
      </c>
      <c r="F19" s="11">
        <v>0</v>
      </c>
      <c r="G19" s="23" t="s">
        <v>35</v>
      </c>
      <c r="H19" s="11">
        <v>0</v>
      </c>
      <c r="I19" s="346"/>
      <c r="J19" s="10"/>
      <c r="K19" s="15"/>
      <c r="M19" s="9" t="s">
        <v>63</v>
      </c>
      <c r="N19" s="9">
        <f>IF(H19&gt;0,H19,0)</f>
        <v>0</v>
      </c>
      <c r="O19" s="9">
        <f>IF(H19&gt;0,1,0)</f>
        <v>0</v>
      </c>
    </row>
    <row r="20" spans="1:11" ht="13.5" thickBot="1">
      <c r="A20" s="239"/>
      <c r="B20" s="167"/>
      <c r="C20" s="167"/>
      <c r="D20" s="105" t="s">
        <v>22</v>
      </c>
      <c r="E20" s="109" t="s">
        <v>92</v>
      </c>
      <c r="F20" s="110">
        <v>0</v>
      </c>
      <c r="G20" s="168"/>
      <c r="H20" s="16" t="s">
        <v>36</v>
      </c>
      <c r="I20" s="347"/>
      <c r="J20" s="106"/>
      <c r="K20" s="107"/>
    </row>
    <row r="21" spans="1:11" ht="12.75">
      <c r="A21" s="237"/>
      <c r="B21" s="165"/>
      <c r="C21" s="165"/>
      <c r="D21" s="99" t="s">
        <v>103</v>
      </c>
      <c r="E21" s="157"/>
      <c r="F21" s="102"/>
      <c r="G21" s="166" t="s">
        <v>32</v>
      </c>
      <c r="H21" s="102">
        <v>0</v>
      </c>
      <c r="I21" s="345">
        <f>SUM(H21:H24)</f>
        <v>0</v>
      </c>
      <c r="J21" s="100"/>
      <c r="K21" s="158"/>
    </row>
    <row r="22" spans="1:11" ht="12.75">
      <c r="A22" s="238"/>
      <c r="B22" s="22"/>
      <c r="C22" s="22"/>
      <c r="D22" s="133"/>
      <c r="E22" s="113"/>
      <c r="F22" s="92"/>
      <c r="G22" s="23" t="s">
        <v>33</v>
      </c>
      <c r="H22" s="11">
        <v>0</v>
      </c>
      <c r="I22" s="346"/>
      <c r="J22" s="10"/>
      <c r="K22" s="15"/>
    </row>
    <row r="23" spans="1:15" ht="12.75">
      <c r="A23" s="238"/>
      <c r="B23" s="22"/>
      <c r="C23" s="22"/>
      <c r="D23" s="66" t="s">
        <v>20</v>
      </c>
      <c r="E23" s="67" t="s">
        <v>92</v>
      </c>
      <c r="F23" s="11">
        <v>0</v>
      </c>
      <c r="G23" s="23" t="s">
        <v>34</v>
      </c>
      <c r="H23" s="11">
        <v>0</v>
      </c>
      <c r="I23" s="346"/>
      <c r="J23" s="10"/>
      <c r="K23" s="15"/>
      <c r="M23" s="9" t="s">
        <v>25</v>
      </c>
      <c r="N23" s="9">
        <f>IF(SUM(H21:H23)&gt;0,SUM(H21:H23),0)</f>
        <v>0</v>
      </c>
      <c r="O23" s="9">
        <f>IF(SUM(H21:H23),1,0)</f>
        <v>0</v>
      </c>
    </row>
    <row r="24" spans="1:15" ht="12.75">
      <c r="A24" s="238"/>
      <c r="B24" s="22"/>
      <c r="C24" s="22"/>
      <c r="D24" s="66" t="s">
        <v>21</v>
      </c>
      <c r="E24" s="67" t="s">
        <v>92</v>
      </c>
      <c r="F24" s="11">
        <v>0</v>
      </c>
      <c r="G24" s="23" t="s">
        <v>35</v>
      </c>
      <c r="H24" s="11">
        <v>0</v>
      </c>
      <c r="I24" s="346"/>
      <c r="J24" s="10"/>
      <c r="K24" s="15"/>
      <c r="M24" s="9" t="s">
        <v>63</v>
      </c>
      <c r="N24" s="9">
        <f>IF(H24&gt;0,H24,0)</f>
        <v>0</v>
      </c>
      <c r="O24" s="9">
        <f>IF(H24&gt;0,1,0)</f>
        <v>0</v>
      </c>
    </row>
    <row r="25" spans="1:11" ht="13.5" thickBot="1">
      <c r="A25" s="239"/>
      <c r="B25" s="167"/>
      <c r="C25" s="167"/>
      <c r="D25" s="105" t="s">
        <v>22</v>
      </c>
      <c r="E25" s="109" t="s">
        <v>92</v>
      </c>
      <c r="F25" s="110">
        <v>0</v>
      </c>
      <c r="G25" s="168"/>
      <c r="H25" s="16" t="s">
        <v>36</v>
      </c>
      <c r="I25" s="347"/>
      <c r="J25" s="106"/>
      <c r="K25" s="107"/>
    </row>
    <row r="26" spans="1:11" ht="12.75">
      <c r="A26" s="237"/>
      <c r="B26" s="165"/>
      <c r="C26" s="165"/>
      <c r="D26" s="99" t="s">
        <v>103</v>
      </c>
      <c r="E26" s="157"/>
      <c r="F26" s="102"/>
      <c r="G26" s="166" t="s">
        <v>32</v>
      </c>
      <c r="H26" s="102">
        <v>0</v>
      </c>
      <c r="I26" s="345">
        <f>SUM(H26:H29)</f>
        <v>0</v>
      </c>
      <c r="J26" s="100"/>
      <c r="K26" s="158"/>
    </row>
    <row r="27" spans="1:11" ht="12.75">
      <c r="A27" s="238"/>
      <c r="B27" s="22"/>
      <c r="C27" s="22"/>
      <c r="D27" s="66"/>
      <c r="E27" s="113"/>
      <c r="F27" s="11"/>
      <c r="G27" s="23" t="s">
        <v>33</v>
      </c>
      <c r="H27" s="11">
        <v>0</v>
      </c>
      <c r="I27" s="346"/>
      <c r="J27" s="10"/>
      <c r="K27" s="15"/>
    </row>
    <row r="28" spans="1:15" ht="12.75">
      <c r="A28" s="238"/>
      <c r="B28" s="22"/>
      <c r="C28" s="22"/>
      <c r="D28" s="66" t="s">
        <v>20</v>
      </c>
      <c r="E28" s="67" t="s">
        <v>92</v>
      </c>
      <c r="F28" s="11">
        <v>0</v>
      </c>
      <c r="G28" s="23" t="s">
        <v>34</v>
      </c>
      <c r="H28" s="11">
        <v>0</v>
      </c>
      <c r="I28" s="346"/>
      <c r="J28" s="10"/>
      <c r="K28" s="15"/>
      <c r="M28" s="9" t="s">
        <v>25</v>
      </c>
      <c r="N28" s="9">
        <f>IF(SUM(H26:H28)&gt;0,SUM(H26:H28),0)</f>
        <v>0</v>
      </c>
      <c r="O28" s="9">
        <f>IF(SUM(H26:H28),1,0)</f>
        <v>0</v>
      </c>
    </row>
    <row r="29" spans="1:15" ht="12.75">
      <c r="A29" s="238"/>
      <c r="B29" s="22"/>
      <c r="C29" s="22"/>
      <c r="D29" s="66" t="s">
        <v>21</v>
      </c>
      <c r="E29" s="67" t="s">
        <v>92</v>
      </c>
      <c r="F29" s="11">
        <v>0</v>
      </c>
      <c r="G29" s="23" t="s">
        <v>35</v>
      </c>
      <c r="H29" s="11">
        <v>0</v>
      </c>
      <c r="I29" s="346"/>
      <c r="J29" s="10"/>
      <c r="K29" s="15"/>
      <c r="M29" s="9" t="s">
        <v>63</v>
      </c>
      <c r="N29" s="9">
        <f>IF(H29&gt;0,H29,0)</f>
        <v>0</v>
      </c>
      <c r="O29" s="9">
        <f>IF(H29&gt;0,1,0)</f>
        <v>0</v>
      </c>
    </row>
    <row r="30" spans="1:11" ht="13.5" thickBot="1">
      <c r="A30" s="239"/>
      <c r="B30" s="167"/>
      <c r="C30" s="167"/>
      <c r="D30" s="105" t="s">
        <v>22</v>
      </c>
      <c r="E30" s="109" t="s">
        <v>92</v>
      </c>
      <c r="F30" s="110">
        <v>0</v>
      </c>
      <c r="G30" s="168"/>
      <c r="H30" s="16" t="s">
        <v>36</v>
      </c>
      <c r="I30" s="347"/>
      <c r="J30" s="106"/>
      <c r="K30" s="107"/>
    </row>
    <row r="31" spans="1:11" ht="12.75">
      <c r="A31" s="237"/>
      <c r="B31" s="165"/>
      <c r="C31" s="165"/>
      <c r="D31" s="99" t="s">
        <v>103</v>
      </c>
      <c r="E31" s="157"/>
      <c r="F31" s="176"/>
      <c r="G31" s="166" t="s">
        <v>32</v>
      </c>
      <c r="H31" s="102">
        <v>0</v>
      </c>
      <c r="I31" s="345">
        <f>SUM(H31:H34)</f>
        <v>0</v>
      </c>
      <c r="J31" s="100"/>
      <c r="K31" s="158"/>
    </row>
    <row r="32" spans="1:11" ht="12.75">
      <c r="A32" s="238"/>
      <c r="B32" s="22"/>
      <c r="C32" s="22"/>
      <c r="D32" s="66"/>
      <c r="E32" s="113"/>
      <c r="F32" s="66"/>
      <c r="G32" s="23" t="s">
        <v>33</v>
      </c>
      <c r="H32" s="11">
        <v>0</v>
      </c>
      <c r="I32" s="346"/>
      <c r="J32" s="10"/>
      <c r="K32" s="15"/>
    </row>
    <row r="33" spans="1:15" ht="12.75">
      <c r="A33" s="238"/>
      <c r="B33" s="22"/>
      <c r="C33" s="22"/>
      <c r="D33" s="66" t="s">
        <v>20</v>
      </c>
      <c r="E33" s="67" t="s">
        <v>92</v>
      </c>
      <c r="F33" s="11">
        <v>0</v>
      </c>
      <c r="G33" s="23" t="s">
        <v>34</v>
      </c>
      <c r="H33" s="11">
        <v>0</v>
      </c>
      <c r="I33" s="346"/>
      <c r="J33" s="10"/>
      <c r="K33" s="15"/>
      <c r="M33" s="9" t="s">
        <v>25</v>
      </c>
      <c r="N33" s="9">
        <f>IF(SUM(H31:H33)&gt;0,SUM(H31:H33),0)</f>
        <v>0</v>
      </c>
      <c r="O33" s="9">
        <f>IF(SUM(H31:H33),1,0)</f>
        <v>0</v>
      </c>
    </row>
    <row r="34" spans="1:15" ht="12.75">
      <c r="A34" s="238"/>
      <c r="B34" s="22"/>
      <c r="C34" s="22"/>
      <c r="D34" s="66" t="s">
        <v>21</v>
      </c>
      <c r="E34" s="67" t="s">
        <v>92</v>
      </c>
      <c r="F34" s="11">
        <v>0</v>
      </c>
      <c r="G34" s="23" t="s">
        <v>35</v>
      </c>
      <c r="H34" s="11">
        <v>0</v>
      </c>
      <c r="I34" s="346"/>
      <c r="J34" s="10"/>
      <c r="K34" s="15"/>
      <c r="M34" s="9" t="s">
        <v>63</v>
      </c>
      <c r="N34" s="9">
        <f>IF(H34&gt;0,H34,0)</f>
        <v>0</v>
      </c>
      <c r="O34" s="9">
        <f>IF(H34&gt;0,1,0)</f>
        <v>0</v>
      </c>
    </row>
    <row r="35" spans="1:11" ht="13.5" thickBot="1">
      <c r="A35" s="239"/>
      <c r="B35" s="167"/>
      <c r="C35" s="167"/>
      <c r="D35" s="105" t="s">
        <v>22</v>
      </c>
      <c r="E35" s="109" t="s">
        <v>92</v>
      </c>
      <c r="F35" s="110">
        <v>0</v>
      </c>
      <c r="G35" s="168"/>
      <c r="H35" s="16" t="s">
        <v>36</v>
      </c>
      <c r="I35" s="347"/>
      <c r="J35" s="106"/>
      <c r="K35" s="107"/>
    </row>
    <row r="36" spans="1:11" ht="12.75">
      <c r="A36" s="237"/>
      <c r="B36" s="165"/>
      <c r="C36" s="165"/>
      <c r="D36" s="99" t="s">
        <v>103</v>
      </c>
      <c r="E36" s="157"/>
      <c r="F36" s="102"/>
      <c r="G36" s="166" t="s">
        <v>32</v>
      </c>
      <c r="H36" s="102">
        <v>0</v>
      </c>
      <c r="I36" s="345">
        <f>SUM(H36:H39)</f>
        <v>0</v>
      </c>
      <c r="J36" s="100"/>
      <c r="K36" s="158"/>
    </row>
    <row r="37" spans="1:11" ht="12.75">
      <c r="A37" s="238"/>
      <c r="B37" s="22"/>
      <c r="C37" s="22"/>
      <c r="D37" s="66"/>
      <c r="E37" s="113"/>
      <c r="F37" s="92"/>
      <c r="G37" s="23" t="s">
        <v>33</v>
      </c>
      <c r="H37" s="11">
        <v>0</v>
      </c>
      <c r="I37" s="346"/>
      <c r="J37" s="10"/>
      <c r="K37" s="15"/>
    </row>
    <row r="38" spans="1:15" ht="12.75">
      <c r="A38" s="238"/>
      <c r="B38" s="22"/>
      <c r="C38" s="22"/>
      <c r="D38" s="66" t="s">
        <v>20</v>
      </c>
      <c r="E38" s="67" t="s">
        <v>92</v>
      </c>
      <c r="F38" s="11">
        <v>0</v>
      </c>
      <c r="G38" s="23" t="s">
        <v>34</v>
      </c>
      <c r="H38" s="11">
        <v>0</v>
      </c>
      <c r="I38" s="346"/>
      <c r="J38" s="10"/>
      <c r="K38" s="15"/>
      <c r="M38" s="9" t="s">
        <v>25</v>
      </c>
      <c r="N38" s="9">
        <f>IF(SUM(H36:H38)&gt;0,SUM(H36:H38),0)</f>
        <v>0</v>
      </c>
      <c r="O38" s="9">
        <f>IF(SUM(H36:H38),1,0)</f>
        <v>0</v>
      </c>
    </row>
    <row r="39" spans="1:15" ht="12.75">
      <c r="A39" s="238"/>
      <c r="B39" s="22"/>
      <c r="C39" s="22"/>
      <c r="D39" s="66" t="s">
        <v>21</v>
      </c>
      <c r="E39" s="67" t="s">
        <v>92</v>
      </c>
      <c r="F39" s="11">
        <v>0</v>
      </c>
      <c r="G39" s="23" t="s">
        <v>35</v>
      </c>
      <c r="H39" s="11">
        <v>0</v>
      </c>
      <c r="I39" s="346"/>
      <c r="J39" s="10"/>
      <c r="K39" s="15"/>
      <c r="M39" s="9" t="s">
        <v>63</v>
      </c>
      <c r="N39" s="9">
        <f>IF(H39&gt;0,H39,0)</f>
        <v>0</v>
      </c>
      <c r="O39" s="9">
        <f>IF(H39&gt;0,1,0)</f>
        <v>0</v>
      </c>
    </row>
    <row r="40" spans="1:11" ht="13.5" thickBot="1">
      <c r="A40" s="238"/>
      <c r="B40" s="22"/>
      <c r="C40" s="22"/>
      <c r="D40" s="71" t="s">
        <v>22</v>
      </c>
      <c r="E40" s="150" t="s">
        <v>92</v>
      </c>
      <c r="F40" s="151">
        <v>0</v>
      </c>
      <c r="G40" s="174"/>
      <c r="H40" s="175" t="s">
        <v>36</v>
      </c>
      <c r="I40" s="346"/>
      <c r="J40" s="153"/>
      <c r="K40" s="154"/>
    </row>
    <row r="41" spans="1:11" ht="12.75">
      <c r="A41" s="237"/>
      <c r="B41" s="165"/>
      <c r="C41" s="165"/>
      <c r="D41" s="99" t="s">
        <v>103</v>
      </c>
      <c r="E41" s="157"/>
      <c r="F41" s="102"/>
      <c r="G41" s="166" t="s">
        <v>32</v>
      </c>
      <c r="H41" s="102">
        <v>0</v>
      </c>
      <c r="I41" s="345">
        <f>SUM(H41:H44)</f>
        <v>0</v>
      </c>
      <c r="J41" s="100"/>
      <c r="K41" s="158"/>
    </row>
    <row r="42" spans="1:11" ht="12.75">
      <c r="A42" s="238"/>
      <c r="B42" s="22"/>
      <c r="C42" s="22"/>
      <c r="D42" s="66"/>
      <c r="E42" s="113"/>
      <c r="F42" s="66"/>
      <c r="G42" s="23" t="s">
        <v>33</v>
      </c>
      <c r="H42" s="11">
        <v>0</v>
      </c>
      <c r="I42" s="346"/>
      <c r="J42" s="10"/>
      <c r="K42" s="15"/>
    </row>
    <row r="43" spans="1:15" ht="12.75">
      <c r="A43" s="238"/>
      <c r="B43" s="22"/>
      <c r="C43" s="22"/>
      <c r="D43" s="66" t="s">
        <v>20</v>
      </c>
      <c r="E43" s="67" t="s">
        <v>92</v>
      </c>
      <c r="F43" s="11">
        <v>0</v>
      </c>
      <c r="G43" s="23" t="s">
        <v>34</v>
      </c>
      <c r="H43" s="11">
        <v>0</v>
      </c>
      <c r="I43" s="346"/>
      <c r="J43" s="10"/>
      <c r="K43" s="15"/>
      <c r="M43" s="9" t="s">
        <v>25</v>
      </c>
      <c r="N43" s="9">
        <f>IF(SUM(H41:H43)&gt;0,SUM(H41:H43),0)</f>
        <v>0</v>
      </c>
      <c r="O43" s="9">
        <f>IF(SUM(H41:H43),1,0)</f>
        <v>0</v>
      </c>
    </row>
    <row r="44" spans="1:15" ht="12.75">
      <c r="A44" s="238"/>
      <c r="B44" s="22"/>
      <c r="C44" s="22"/>
      <c r="D44" s="66" t="s">
        <v>21</v>
      </c>
      <c r="E44" s="67" t="s">
        <v>92</v>
      </c>
      <c r="F44" s="11">
        <v>0</v>
      </c>
      <c r="G44" s="23" t="s">
        <v>35</v>
      </c>
      <c r="H44" s="11">
        <v>0</v>
      </c>
      <c r="I44" s="346"/>
      <c r="J44" s="10"/>
      <c r="K44" s="15"/>
      <c r="M44" s="9" t="s">
        <v>63</v>
      </c>
      <c r="N44" s="9">
        <f>IF(H44&gt;0,H44,0)</f>
        <v>0</v>
      </c>
      <c r="O44" s="9">
        <f>IF(H44&gt;0,1,0)</f>
        <v>0</v>
      </c>
    </row>
    <row r="45" spans="1:11" ht="13.5" thickBot="1">
      <c r="A45" s="239"/>
      <c r="B45" s="167"/>
      <c r="C45" s="167"/>
      <c r="D45" s="105" t="s">
        <v>22</v>
      </c>
      <c r="E45" s="109" t="s">
        <v>92</v>
      </c>
      <c r="F45" s="110">
        <v>0</v>
      </c>
      <c r="G45" s="168"/>
      <c r="H45" s="16" t="s">
        <v>36</v>
      </c>
      <c r="I45" s="347"/>
      <c r="J45" s="106"/>
      <c r="K45" s="107"/>
    </row>
    <row r="46" spans="1:11" ht="12.75">
      <c r="A46" s="237"/>
      <c r="B46" s="165"/>
      <c r="C46" s="165"/>
      <c r="D46" s="99" t="s">
        <v>103</v>
      </c>
      <c r="E46" s="157"/>
      <c r="F46" s="102"/>
      <c r="G46" s="166" t="s">
        <v>32</v>
      </c>
      <c r="H46" s="102">
        <v>0</v>
      </c>
      <c r="I46" s="345">
        <f>SUM(H46:H49)</f>
        <v>0</v>
      </c>
      <c r="J46" s="100"/>
      <c r="K46" s="158"/>
    </row>
    <row r="47" spans="1:11" ht="12.75">
      <c r="A47" s="238"/>
      <c r="B47" s="22"/>
      <c r="C47" s="22"/>
      <c r="D47" s="66"/>
      <c r="E47" s="113"/>
      <c r="F47" s="92"/>
      <c r="G47" s="23" t="s">
        <v>33</v>
      </c>
      <c r="H47" s="11">
        <v>0</v>
      </c>
      <c r="I47" s="346"/>
      <c r="J47" s="10"/>
      <c r="K47" s="15"/>
    </row>
    <row r="48" spans="1:15" ht="12.75">
      <c r="A48" s="238"/>
      <c r="B48" s="22"/>
      <c r="C48" s="22"/>
      <c r="D48" s="66" t="s">
        <v>20</v>
      </c>
      <c r="E48" s="67" t="s">
        <v>92</v>
      </c>
      <c r="F48" s="11">
        <v>0</v>
      </c>
      <c r="G48" s="23" t="s">
        <v>34</v>
      </c>
      <c r="H48" s="11">
        <v>0</v>
      </c>
      <c r="I48" s="346"/>
      <c r="J48" s="10"/>
      <c r="K48" s="15"/>
      <c r="M48" s="9" t="s">
        <v>25</v>
      </c>
      <c r="N48" s="9">
        <f>IF(SUM(H46:H48)&gt;0,SUM(H46:H48),0)</f>
        <v>0</v>
      </c>
      <c r="O48" s="9">
        <f>IF(SUM(H46:H48),1,0)</f>
        <v>0</v>
      </c>
    </row>
    <row r="49" spans="1:15" ht="12.75">
      <c r="A49" s="238"/>
      <c r="B49" s="22"/>
      <c r="C49" s="22"/>
      <c r="D49" s="66" t="s">
        <v>21</v>
      </c>
      <c r="E49" s="67" t="s">
        <v>92</v>
      </c>
      <c r="F49" s="11">
        <v>0</v>
      </c>
      <c r="G49" s="23" t="s">
        <v>35</v>
      </c>
      <c r="H49" s="11">
        <v>0</v>
      </c>
      <c r="I49" s="346"/>
      <c r="J49" s="10"/>
      <c r="K49" s="15"/>
      <c r="M49" s="9" t="s">
        <v>63</v>
      </c>
      <c r="N49" s="9">
        <f>IF(H49&gt;0,H49,0)</f>
        <v>0</v>
      </c>
      <c r="O49" s="9">
        <f>IF(H49&gt;0,1,0)</f>
        <v>0</v>
      </c>
    </row>
    <row r="50" spans="1:11" ht="13.5" thickBot="1">
      <c r="A50" s="239"/>
      <c r="B50" s="167"/>
      <c r="C50" s="167"/>
      <c r="D50" s="105" t="s">
        <v>22</v>
      </c>
      <c r="E50" s="109" t="s">
        <v>92</v>
      </c>
      <c r="F50" s="110">
        <v>0</v>
      </c>
      <c r="G50" s="168"/>
      <c r="H50" s="16" t="s">
        <v>36</v>
      </c>
      <c r="I50" s="347"/>
      <c r="J50" s="106"/>
      <c r="K50" s="107"/>
    </row>
    <row r="51" spans="1:15" s="9" customFormat="1" ht="13.5" thickBot="1">
      <c r="A51" s="169" t="s">
        <v>46</v>
      </c>
      <c r="B51" s="170"/>
      <c r="C51" s="171"/>
      <c r="D51" s="172"/>
      <c r="E51" s="172" t="s">
        <v>39</v>
      </c>
      <c r="F51" s="173">
        <f>SUM(F6:F50)</f>
        <v>0</v>
      </c>
      <c r="G51" s="172"/>
      <c r="H51" s="172" t="s">
        <v>39</v>
      </c>
      <c r="I51" s="173">
        <f>SUM(I6:I50)</f>
        <v>0</v>
      </c>
      <c r="J51" s="172" t="s">
        <v>39</v>
      </c>
      <c r="K51" s="173">
        <f>SUM(K6:K50)</f>
        <v>0</v>
      </c>
      <c r="M51" s="26" t="s">
        <v>25</v>
      </c>
      <c r="N51" s="27">
        <f>+N8+N13+N18+N23+N28+N33+N38+N43+N48</f>
        <v>0</v>
      </c>
      <c r="O51" s="28">
        <f>+O8+O13+O18+O23+O28+O33+O38+O43+O48</f>
        <v>0</v>
      </c>
    </row>
    <row r="52" spans="13:15" ht="13.5" thickBot="1">
      <c r="M52" s="29" t="s">
        <v>68</v>
      </c>
      <c r="N52" s="30">
        <f>+N9+N14+N19+N24+N29+N34+N39+N44+N49</f>
        <v>0</v>
      </c>
      <c r="O52" s="31">
        <f>+O9+O14+O19+O24+O29+O34+O39+O44+O49</f>
        <v>0</v>
      </c>
    </row>
  </sheetData>
  <sheetProtection/>
  <mergeCells count="26">
    <mergeCell ref="A1:C1"/>
    <mergeCell ref="J1:K1"/>
    <mergeCell ref="A46:A50"/>
    <mergeCell ref="I46:I50"/>
    <mergeCell ref="A41:A45"/>
    <mergeCell ref="I41:I45"/>
    <mergeCell ref="A36:A40"/>
    <mergeCell ref="I36:I40"/>
    <mergeCell ref="A31:A35"/>
    <mergeCell ref="I31:I35"/>
    <mergeCell ref="A16:A20"/>
    <mergeCell ref="I16:I20"/>
    <mergeCell ref="A11:A15"/>
    <mergeCell ref="I11:I15"/>
    <mergeCell ref="A26:A30"/>
    <mergeCell ref="I26:I30"/>
    <mergeCell ref="A21:A25"/>
    <mergeCell ref="I21:I25"/>
    <mergeCell ref="A6:A10"/>
    <mergeCell ref="I6:I10"/>
    <mergeCell ref="A2:K2"/>
    <mergeCell ref="A3:K3"/>
    <mergeCell ref="B4:C4"/>
    <mergeCell ref="D4:F4"/>
    <mergeCell ref="G4:I4"/>
    <mergeCell ref="J4:K4"/>
  </mergeCells>
  <dataValidations count="3">
    <dataValidation errorStyle="warning" type="list" allowBlank="1" showInputMessage="1" showErrorMessage="1" errorTitle="Non-Standard Meal Rate" error="The amount that you have entered is not a standard meal rate.  Please verify the amount that you have entered." sqref="H6 H31 H11 H16 H21 H26 H36 H41 H46">
      <formula1>$AA$2:$AA$3</formula1>
    </dataValidation>
    <dataValidation errorStyle="warning" type="list" allowBlank="1" showInputMessage="1" showErrorMessage="1" errorTitle="Non-Standard Meal Rate" error="The amount that you have entered is not a standard meal rate.  Please verify the amount that you have entered." sqref="H7 H12 H17 H22 H27 H32 H37 H42 H47">
      <formula1>$AB$2:$AB$3</formula1>
    </dataValidation>
    <dataValidation errorStyle="warning" type="list" allowBlank="1" showInputMessage="1" showErrorMessage="1" errorTitle="Non-Standard Meal Rate" error="The amount that you have entered is not a standard meal rate.  Please verify the amount that you have entered." sqref="H8 H13 H18 H23 H28 H33 H38 H43 H48">
      <formula1>$AC$2:$AC$4</formula1>
    </dataValidation>
  </dataValidations>
  <printOptions horizontalCentered="1" verticalCentered="1"/>
  <pageMargins left="0.25" right="0.25" top="0.25" bottom="0.25" header="0.5" footer="0.5"/>
  <pageSetup fitToHeight="1" fitToWidth="1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PhelpsN</dc:creator>
  <cp:keywords/>
  <dc:description/>
  <cp:lastModifiedBy>Administrator</cp:lastModifiedBy>
  <cp:lastPrinted>2018-04-24T15:28:13Z</cp:lastPrinted>
  <dcterms:created xsi:type="dcterms:W3CDTF">1999-08-10T15:26:26Z</dcterms:created>
  <dcterms:modified xsi:type="dcterms:W3CDTF">2023-09-01T14:04:42Z</dcterms:modified>
  <cp:category/>
  <cp:version/>
  <cp:contentType/>
  <cp:contentStatus/>
</cp:coreProperties>
</file>